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6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7790289700</t>
        </is>
      </c>
    </row>
    <row r="2" customHeight="true" ht="15.0">
      <c r="A2" s="2" t="inlineStr">
        <is>
          <t>单位名称</t>
        </is>
      </c>
      <c r="B2" s="4" t="inlineStr">
        <is>
          <t>珠晖区科技和工业信息化局</t>
        </is>
      </c>
    </row>
    <row r="3" customHeight="true" ht="15.0">
      <c r="A3" s="2" t="inlineStr">
        <is>
          <t>单位负责人</t>
        </is>
      </c>
      <c r="B3" s="4" t="inlineStr">
        <is>
          <t>刘运莉</t>
        </is>
      </c>
    </row>
    <row r="4" customHeight="true" ht="15.0">
      <c r="A4" s="2" t="inlineStr">
        <is>
          <t>财务负责人</t>
        </is>
      </c>
      <c r="B4" s="4" t="inlineStr">
        <is>
          <t>罗方亮</t>
        </is>
      </c>
    </row>
    <row r="5" customHeight="true" ht="15.0">
      <c r="A5" s="2" t="inlineStr">
        <is>
          <t>填表人</t>
        </is>
      </c>
      <c r="B5" s="4" t="inlineStr">
        <is>
          <t>谭伟</t>
        </is>
      </c>
    </row>
    <row r="6" customHeight="true" ht="15.0">
      <c r="A6" s="2" t="inlineStr">
        <is>
          <t>电话号码(区号)</t>
        </is>
      </c>
      <c r="B6" s="4" t="inlineStr">
        <is>
          <t>0734</t>
        </is>
      </c>
    </row>
    <row r="7" customHeight="true" ht="15.0">
      <c r="A7" s="2" t="inlineStr">
        <is>
          <t>电话号码</t>
        </is>
      </c>
      <c r="B7" s="4" t="inlineStr">
        <is>
          <t>3331307</t>
        </is>
      </c>
    </row>
    <row r="8" customHeight="true" ht="15.0">
      <c r="A8" s="2" t="inlineStr">
        <is>
          <t>分机号</t>
        </is>
      </c>
      <c r="B8" s="4"/>
    </row>
    <row r="9" customHeight="true" ht="15.0">
      <c r="A9" s="2" t="inlineStr">
        <is>
          <t>单位地址</t>
        </is>
      </c>
      <c r="B9" s="4" t="inlineStr">
        <is>
          <t>衡阳市珠晖区安居里245号（民政老楼）</t>
        </is>
      </c>
    </row>
    <row r="10" customHeight="true" ht="15.0">
      <c r="A10" s="2" t="inlineStr">
        <is>
          <t>邮政编码</t>
        </is>
      </c>
      <c r="B10" s="4" t="inlineStr">
        <is>
          <t>421002</t>
        </is>
      </c>
    </row>
    <row r="11" customHeight="true" ht="15.0">
      <c r="A11" s="2" t="inlineStr">
        <is>
          <t>单位所在地区（国家标准：行政区划代码）</t>
        </is>
      </c>
      <c r="B11" s="4" t="inlineStr">
        <is>
          <t>430405|珠晖区</t>
        </is>
      </c>
    </row>
    <row r="12" customHeight="true" ht="15.0">
      <c r="A12" s="2" t="inlineStr">
        <is>
          <t>部门标识代码</t>
        </is>
      </c>
      <c r="B12" s="4" t="inlineStr">
        <is>
          <t>339|中华人民共和国工业和信息化部（国家航天局、国家原子能机构）</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7790289700</t>
        </is>
      </c>
    </row>
    <row r="16" customHeight="true" ht="15.0">
      <c r="A16" s="2" t="inlineStr">
        <is>
          <t>备用码</t>
        </is>
      </c>
      <c r="B16" s="4"/>
    </row>
    <row r="17" customHeight="true" ht="15.0">
      <c r="A17" s="2" t="inlineStr">
        <is>
          <t>统一社会信用代码</t>
        </is>
      </c>
      <c r="B17" s="4" t="inlineStr">
        <is>
          <t>11430402779028970X</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024</t>
        </is>
      </c>
    </row>
    <row r="21" customHeight="true" ht="15.0">
      <c r="A21" s="2" t="inlineStr">
        <is>
          <t>组织机构代码</t>
        </is>
      </c>
      <c r="B21" s="4" t="inlineStr">
        <is>
          <t>779028970</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430405000|珠晖区</t>
        </is>
      </c>
    </row>
    <row r="33" customHeight="true" ht="15.0">
      <c r="A33" s="2" t="inlineStr">
        <is>
          <t>隶属关系</t>
        </is>
      </c>
      <c r="B33" s="4" t="inlineStr">
        <is>
          <t>430405|珠晖区</t>
        </is>
      </c>
    </row>
    <row r="34" customHeight="true" ht="15.0">
      <c r="A34" s="2" t="inlineStr">
        <is>
          <t>父节点</t>
        </is>
      </c>
      <c r="B34" s="8" t="inlineStr">
        <is>
          <t>HNZHC34497|湖南省衡阳市珠晖区（预算）2023年度部门决算汇总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1.46457542E7</v>
      </c>
      <c r="L6" s="24" t="n">
        <f>SUM('Z05_2 项目支出决算明细表'!L7)</f>
        <v>160000.0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60000.0</v>
      </c>
      <c r="S6" s="24" t="n">
        <f>SUM('Z05_2 项目支出决算明细表'!S7)</f>
        <v>30000.0</v>
      </c>
      <c r="T6" s="24" t="n">
        <f>SUM('Z05_2 项目支出决算明细表'!T7)</f>
        <v>50000.0</v>
      </c>
      <c r="U6" s="24" t="n">
        <f>SUM('Z05_2 项目支出决算明细表'!U7)</f>
        <v>0.0</v>
      </c>
      <c r="V6" s="24" t="n">
        <f>SUM('Z05_2 项目支出决算明细表'!V7)</f>
        <v>20000.0</v>
      </c>
      <c r="W6" s="24" t="n">
        <f>SUM('Z05_2 项目支出决算明细表'!W7)</f>
        <v>0.0</v>
      </c>
      <c r="X6" s="24" t="n">
        <f>SUM('Z05_2 项目支出决算明细表'!X7)</f>
        <v>0.0</v>
      </c>
      <c r="Y6" s="24" t="n">
        <f>SUM('Z05_2 项目支出决算明细表'!Y7)</f>
        <v>0.0</v>
      </c>
      <c r="Z6" s="24" t="n">
        <f>('Z05_2 项目支出决算明细表'!AA6+'Z05_2 项目支出决算明细表'!AB6+'Z05_2 项目支出决算明细表'!AC6+'Z05_2 项目支出决算明细表'!AD6+'Z05_2 项目支出决算明细表'!AE6+'Z05_2 项目支出决算明细表'!AF6+'Z05_2 项目支出决算明细表'!AG6+'Z05_2 项目支出决算明细表'!AH6+'Z05_2 项目支出决算明细表'!AI6+'Z05_2 项目支出决算明细表'!AJ6+'Z05_2 项目支出决算明细表'!AK6+'Z05_2 项目支出决算明细表'!AL6+'Z05_2 项目支出决算明细表'!AM6+'Z05_2 项目支出决算明细表'!AN6+'Z05_2 项目支出决算明细表'!AO6+'Z05_2 项目支出决算明细表'!AP6+'Z05_2 项目支出决算明细表'!AQ6+'Z05_2 项目支出决算明细表'!AR6+'Z05_2 项目支出决算明细表'!AS6+'Z05_2 项目支出决算明细表'!AT6+'Z05_2 项目支出决算明细表'!AU6+'Z05_2 项目支出决算明细表'!AV6+'Z05_2 项目支出决算明细表'!AW6+'Z05_2 项目支出决算明细表'!AX6+'Z05_2 项目支出决算明细表'!AY6+'Z05_2 项目支出决算明细表'!AZ6+'Z05_2 项目支出决算明细表'!BA6)</f>
        <v>1011554.2</v>
      </c>
      <c r="AA6" s="24" t="n">
        <f>SUM('Z05_2 项目支出决算明细表'!AA7)</f>
        <v>0.0</v>
      </c>
      <c r="AB6" s="24" t="n">
        <f>SUM('Z05_2 项目支出决算明细表'!AB7)</f>
        <v>45000.0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42733.0</v>
      </c>
      <c r="AR6" s="24" t="n">
        <f>SUM('Z05_2 项目支出决算明细表'!AR7)</f>
        <v>0.0</v>
      </c>
      <c r="AS6" s="24" t="n">
        <f>SUM('Z05_2 项目支出决算明细表'!AS7)</f>
        <v>0.0</v>
      </c>
      <c r="AT6" s="24" t="n">
        <f>SUM('Z05_2 项目支出决算明细表'!AT7)</f>
        <v>0.0</v>
      </c>
      <c r="AU6" s="24" t="n">
        <f>SUM('Z05_2 项目支出决算明细表'!AU7)</f>
        <v>691823.43</v>
      </c>
      <c r="AV6" s="24" t="n">
        <f>SUM('Z05_2 项目支出决算明细表'!AV7)</f>
        <v>0.0</v>
      </c>
      <c r="AW6" s="24" t="n">
        <f>SUM('Z05_2 项目支出决算明细表'!AW7)</f>
        <v>30000.0</v>
      </c>
      <c r="AX6" s="24" t="n">
        <f>SUM('Z05_2 项目支出决算明细表'!AX7)</f>
        <v>0.0</v>
      </c>
      <c r="AY6" s="24" t="n">
        <f>SUM('Z05_2 项目支出决算明细表'!AY7)</f>
        <v>0.0</v>
      </c>
      <c r="AZ6" s="24" t="n">
        <f>SUM('Z05_2 项目支出决算明细表'!AZ7)</f>
        <v>0.0</v>
      </c>
      <c r="BA6" s="24" t="n">
        <f>SUM('Z05_2 项目支出决算明细表'!BA7)</f>
        <v>201997.77</v>
      </c>
      <c r="BB6" s="24" t="n">
        <f>('Z05_2 项目支出决算明细表'!BC6+'Z05_2 项目支出决算明细表'!BD6+'Z05_2 项目支出决算明细表'!BE6+'Z05_2 项目支出决算明细表'!BF6+'Z05_2 项目支出决算明细表'!BG6+'Z05_2 项目支出决算明细表'!BH6+'Z05_2 项目支出决算明细表'!BI6+'Z05_2 项目支出决算明细表'!BJ6+'Z05_2 项目支出决算明细表'!BK6+'Z05_2 项目支出决算明细表'!BL6+'Z05_2 项目支出决算明细表'!BM6+'Z05_2 项目支出决算明细表'!BN6)</f>
        <v>52200.0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52200.0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SUM('Z05_2 项目支出决算明细表'!BO7)</f>
        <v>0.0</v>
      </c>
      <c r="BP6" s="24" t="n">
        <f>SUM('Z05_2 项目支出决算明细表'!BP7)</f>
        <v>0.0</v>
      </c>
      <c r="BQ6" s="24" t="n">
        <f>SUM('Z05_2 项目支出决算明细表'!BQ7)</f>
        <v>0.0</v>
      </c>
      <c r="BR6" s="24" t="n">
        <f>SUM('Z05_2 项目支出决算明细表'!BR7)</f>
        <v>0.0</v>
      </c>
      <c r="BS6" s="24" t="n">
        <f>SUM('Z05_2 项目支出决算明细表'!BS7)</f>
        <v>0.0</v>
      </c>
      <c r="BT6" s="24" t="n">
        <f>('Z05_2 项目支出决算明细表'!BU6+'Z05_2 项目支出决算明细表'!BV6+'Z05_2 项目支出决算明细表'!BW6+'Z05_2 项目支出决算明细表'!BX6+'Z05_2 项目支出决算明细表'!BY6+'Z05_2 项目支出决算明细表'!BZ6+'Z05_2 项目支出决算明细表'!CA6+'Z05_2 项目支出决算明细表'!CB6+'Z05_2 项目支出决算明细表'!CC6+'Z05_2 项目支出决算明细表'!CD6+'Z05_2 项目支出决算明细表'!CE6+'Z05_2 项目支出决算明细表'!CF6)</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('Z05_2 项目支出决算明细表'!CH6+'Z05_2 项目支出决算明细表'!CI6+'Z05_2 项目支出决算明细表'!CJ6+'Z05_2 项目支出决算明细表'!CK6+'Z05_2 项目支出决算明细表'!CL6+'Z05_2 项目支出决算明细表'!CM6+'Z05_2 项目支出决算明细表'!CN6+'Z05_2 项目支出决算明细表'!CO6+'Z05_2 项目支出决算明细表'!CP6+'Z05_2 项目支出决算明细表'!CQ6+'Z05_2 项目支出决算明细表'!CR6+'Z05_2 项目支出决算明细表'!CS6+'Z05_2 项目支出决算明细表'!CT6+'Z05_2 项目支出决算明细表'!CU6+'Z05_2 项目支出决算明细表'!CV6+'Z05_2 项目支出决算明细表'!CW6)</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1.3422E7</v>
      </c>
      <c r="DB6" s="24" t="n">
        <f>SUM('Z05_2 项目支出决算明细表'!DB7)</f>
        <v>0.0</v>
      </c>
      <c r="DC6" s="24" t="n">
        <f>SUM('Z05_2 项目支出决算明细表'!DC7)</f>
        <v>0.0</v>
      </c>
      <c r="DD6" s="24" t="n">
        <f>SUM('Z05_2 项目支出决算明细表'!DD7)</f>
        <v>1.1872E7</v>
      </c>
      <c r="DE6" s="24" t="n">
        <f>SUM('Z05_2 项目支出决算明细表'!DE7)</f>
        <v>0.0</v>
      </c>
      <c r="DF6" s="24" t="n">
        <f>SUM('Z05_2 项目支出决算明细表'!DF7)</f>
        <v>1550000.0</v>
      </c>
      <c r="DG6" s="24" t="n">
        <f>('Z05_2 项目支出决算明细表'!DH6+'Z05_2 项目支出决算明细表'!DI6+'Z05_2 项目支出决算明细表'!DJ6)</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2060199</t>
        </is>
      </c>
      <c r="B7" s="174"/>
      <c r="C7" s="174"/>
      <c r="D7" s="172" t="inlineStr">
        <is>
          <t>对企业管理补助支出</t>
        </is>
      </c>
      <c r="E7" s="172"/>
      <c r="F7" s="172" t="inlineStr">
        <is>
          <t>特定目标类</t>
        </is>
      </c>
      <c r="G7" s="172"/>
      <c r="H7" s="172"/>
      <c r="I7" s="172" t="inlineStr">
        <is>
          <t>非基建项目</t>
        </is>
      </c>
      <c r="J7" s="200" t="inlineStr">
        <is>
          <t>否</t>
        </is>
      </c>
      <c r="K7" s="24" t="n">
        <v>221423.43</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169223.43</v>
      </c>
      <c r="AA7" s="24" t="n">
        <v>0.0</v>
      </c>
      <c r="AB7" s="24" t="n">
        <v>45000.0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124223.43</v>
      </c>
      <c r="AV7" s="24" t="n">
        <v>0.0</v>
      </c>
      <c r="AW7" s="24" t="n">
        <v>0.0</v>
      </c>
      <c r="AX7" s="24" t="n">
        <v>0.0</v>
      </c>
      <c r="AY7" s="24" t="n">
        <v>0.0</v>
      </c>
      <c r="AZ7" s="24" t="n">
        <v>0.0</v>
      </c>
      <c r="BA7" s="24" t="n">
        <v>0.0</v>
      </c>
      <c r="BB7" s="24" t="n">
        <v>52200.0</v>
      </c>
      <c r="BC7" s="24" t="n">
        <v>0.0</v>
      </c>
      <c r="BD7" s="24" t="n">
        <v>0.0</v>
      </c>
      <c r="BE7" s="24" t="n">
        <v>0.0</v>
      </c>
      <c r="BF7" s="24" t="n">
        <v>0.0</v>
      </c>
      <c r="BG7" s="24" t="n">
        <v>52200.0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2060499</t>
        </is>
      </c>
      <c r="B8" s="174"/>
      <c r="C8" s="174"/>
      <c r="D8" s="172" t="inlineStr">
        <is>
          <t>对企业管理补助支出</t>
        </is>
      </c>
      <c r="E8" s="172"/>
      <c r="F8" s="172" t="inlineStr">
        <is>
          <t>特定目标类</t>
        </is>
      </c>
      <c r="G8" s="172"/>
      <c r="H8" s="172"/>
      <c r="I8" s="172" t="inlineStr">
        <is>
          <t>非基建项目</t>
        </is>
      </c>
      <c r="J8" s="200" t="inlineStr">
        <is>
          <t>否</t>
        </is>
      </c>
      <c r="K8" s="24" t="n">
        <v>302733.0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302733.0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42733.0</v>
      </c>
      <c r="AR8" s="24" t="n">
        <v>0.0</v>
      </c>
      <c r="AS8" s="24" t="n">
        <v>0.0</v>
      </c>
      <c r="AT8" s="24" t="n">
        <v>0.0</v>
      </c>
      <c r="AU8" s="24" t="n">
        <v>260000.0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2060599</t>
        </is>
      </c>
      <c r="B9" s="174"/>
      <c r="C9" s="174"/>
      <c r="D9" s="172" t="inlineStr">
        <is>
          <t>对企业管理补助支出</t>
        </is>
      </c>
      <c r="E9" s="172"/>
      <c r="F9" s="172" t="inlineStr">
        <is>
          <t>特定目标类</t>
        </is>
      </c>
      <c r="G9" s="172"/>
      <c r="H9" s="172"/>
      <c r="I9" s="172" t="inlineStr">
        <is>
          <t>非基建项目</t>
        </is>
      </c>
      <c r="J9" s="200" t="inlineStr">
        <is>
          <t>否</t>
        </is>
      </c>
      <c r="K9" s="24" t="n">
        <v>107600.0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107600.0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107600.0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2069999</t>
        </is>
      </c>
      <c r="B10" s="174"/>
      <c r="C10" s="174"/>
      <c r="D10" s="172" t="inlineStr">
        <is>
          <t>对企业管理补助支出</t>
        </is>
      </c>
      <c r="E10" s="172"/>
      <c r="F10" s="172" t="inlineStr">
        <is>
          <t>特定目标类</t>
        </is>
      </c>
      <c r="G10" s="172"/>
      <c r="H10" s="172"/>
      <c r="I10" s="172" t="inlineStr">
        <is>
          <t>非基建项目</t>
        </is>
      </c>
      <c r="J10" s="200" t="inlineStr">
        <is>
          <t>否</t>
        </is>
      </c>
      <c r="K10" s="24" t="n">
        <v>2747000.0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399600.0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200000.0</v>
      </c>
      <c r="AV10" s="24" t="n">
        <v>0.0</v>
      </c>
      <c r="AW10" s="24" t="n">
        <v>0.0</v>
      </c>
      <c r="AX10" s="24" t="n">
        <v>0.0</v>
      </c>
      <c r="AY10" s="24" t="n">
        <v>0.0</v>
      </c>
      <c r="AZ10" s="24" t="n">
        <v>0.0</v>
      </c>
      <c r="BA10" s="24" t="n">
        <v>199600.0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2347400.0</v>
      </c>
      <c r="DB10" s="24" t="n">
        <v>0.0</v>
      </c>
      <c r="DC10" s="24" t="n">
        <v>0.0</v>
      </c>
      <c r="DD10" s="24" t="n">
        <v>2347400.0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2150299</t>
        </is>
      </c>
      <c r="B11" s="174"/>
      <c r="C11" s="174"/>
      <c r="D11" s="172" t="inlineStr">
        <is>
          <t>对企业管理补助支出</t>
        </is>
      </c>
      <c r="E11" s="172"/>
      <c r="F11" s="172" t="inlineStr">
        <is>
          <t>特定目标类</t>
        </is>
      </c>
      <c r="G11" s="172"/>
      <c r="H11" s="172"/>
      <c r="I11" s="172" t="inlineStr">
        <is>
          <t>非基建项目</t>
        </is>
      </c>
      <c r="J11" s="200" t="inlineStr">
        <is>
          <t>否</t>
        </is>
      </c>
      <c r="K11" s="24" t="n">
        <v>600000.0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600000.0</v>
      </c>
      <c r="DB11" s="24" t="n">
        <v>0.0</v>
      </c>
      <c r="DC11" s="24" t="n">
        <v>0.0</v>
      </c>
      <c r="DD11" s="24" t="n">
        <v>0.0</v>
      </c>
      <c r="DE11" s="24" t="n">
        <v>0.0</v>
      </c>
      <c r="DF11" s="24" t="n">
        <v>600000.0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2150899</t>
        </is>
      </c>
      <c r="B12" s="174"/>
      <c r="C12" s="174"/>
      <c r="D12" s="172" t="inlineStr">
        <is>
          <t>对企业管理补助支出</t>
        </is>
      </c>
      <c r="E12" s="172"/>
      <c r="F12" s="172" t="inlineStr">
        <is>
          <t>特定目标类</t>
        </is>
      </c>
      <c r="G12" s="172"/>
      <c r="H12" s="172"/>
      <c r="I12" s="172" t="inlineStr">
        <is>
          <t>非基建项目</t>
        </is>
      </c>
      <c r="J12" s="200" t="inlineStr">
        <is>
          <t>否</t>
        </is>
      </c>
      <c r="K12" s="24" t="n">
        <v>950000.0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950000.0</v>
      </c>
      <c r="DB12" s="24" t="n">
        <v>0.0</v>
      </c>
      <c r="DC12" s="24" t="n">
        <v>0.0</v>
      </c>
      <c r="DD12" s="24" t="n">
        <v>0.0</v>
      </c>
      <c r="DE12" s="24" t="n">
        <v>0.0</v>
      </c>
      <c r="DF12" s="24" t="n">
        <v>950000.0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2159999</t>
        </is>
      </c>
      <c r="B13" s="174"/>
      <c r="C13" s="174"/>
      <c r="D13" s="172" t="inlineStr">
        <is>
          <t>对企业管理补助支出</t>
        </is>
      </c>
      <c r="E13" s="172"/>
      <c r="F13" s="172" t="inlineStr">
        <is>
          <t>特定目标类</t>
        </is>
      </c>
      <c r="G13" s="172"/>
      <c r="H13" s="172"/>
      <c r="I13" s="172" t="inlineStr">
        <is>
          <t>非基建项目</t>
        </is>
      </c>
      <c r="J13" s="200" t="inlineStr">
        <is>
          <t>否</t>
        </is>
      </c>
      <c r="K13" s="24" t="n">
        <v>7074600.0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7074600.0</v>
      </c>
      <c r="DB13" s="24" t="n">
        <v>0.0</v>
      </c>
      <c r="DC13" s="24" t="n">
        <v>0.0</v>
      </c>
      <c r="DD13" s="24" t="n">
        <v>7074600.0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2230105</t>
        </is>
      </c>
      <c r="B14" s="174"/>
      <c r="C14" s="174"/>
      <c r="D14" s="172" t="inlineStr">
        <is>
          <t>对企业管理补助支出</t>
        </is>
      </c>
      <c r="E14" s="172"/>
      <c r="F14" s="172" t="inlineStr">
        <is>
          <t>特定目标类</t>
        </is>
      </c>
      <c r="G14" s="172"/>
      <c r="H14" s="172"/>
      <c r="I14" s="172" t="inlineStr">
        <is>
          <t>非基建项目</t>
        </is>
      </c>
      <c r="J14" s="200" t="inlineStr">
        <is>
          <t>否</t>
        </is>
      </c>
      <c r="K14" s="24" t="n">
        <v>2450000.0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2450000.0</v>
      </c>
      <c r="DB14" s="24" t="n">
        <v>0.0</v>
      </c>
      <c r="DC14" s="24" t="n">
        <v>0.0</v>
      </c>
      <c r="DD14" s="24" t="n">
        <v>2450000.0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职工“五险”支出</t>
        </is>
      </c>
      <c r="E15" s="172"/>
      <c r="F15" s="172" t="inlineStr">
        <is>
          <t>其他运转类</t>
        </is>
      </c>
      <c r="G15" s="172"/>
      <c r="H15" s="172"/>
      <c r="I15" s="172" t="inlineStr">
        <is>
          <t>非基建项目</t>
        </is>
      </c>
      <c r="J15" s="200" t="inlineStr">
        <is>
          <t>否</t>
        </is>
      </c>
      <c r="K15" s="24" t="n">
        <f>'Z05_2 项目支出决算明细表'!L15 + 'Z05_2 项目支出决算明细表'!Z15 + 'Z05_2 项目支出决算明细表'!BB15 + 'Z05_2 项目支出决算明细表'!BO15 + 'Z05_2 项目支出决算明细表'!BT15 + 'Z05_2 项目支出决算明细表'!CG15 + 'Z05_2 项目支出决算明细表'!CX15 + 'Z05_2 项目支出决算明细表'!DA15 + 'Z05_2 项目支出决算明细表'!DG15 + 'Z05_2 项目支出决算明细表'!DK15</f>
        <v>192397.77</v>
      </c>
      <c r="L15" s="24" t="n">
        <f>('Z05_2 项目支出决算明细表'!M15+'Z05_2 项目支出决算明细表'!N15+'Z05_2 项目支出决算明细表'!O15+'Z05_2 项目支出决算明细表'!P15+'Z05_2 项目支出决算明细表'!Q15+'Z05_2 项目支出决算明细表'!R15+'Z05_2 项目支出决算明细表'!S15+'Z05_2 项目支出决算明细表'!T15+'Z05_2 项目支出决算明细表'!U15+'Z05_2 项目支出决算明细表'!V15+'Z05_2 项目支出决算明细表'!W15+'Z05_2 项目支出决算明细表'!X15+'Z05_2 项目支出决算明细表'!Y15)</f>
        <v>160000.0</v>
      </c>
      <c r="M15" s="24" t="n">
        <v>0.0</v>
      </c>
      <c r="N15" s="24" t="n">
        <v>0.0</v>
      </c>
      <c r="O15" s="24" t="n">
        <v>0.0</v>
      </c>
      <c r="P15" s="24" t="n">
        <v>0.0</v>
      </c>
      <c r="Q15" s="24" t="n">
        <v>0.0</v>
      </c>
      <c r="R15" s="24" t="n">
        <v>60000.0</v>
      </c>
      <c r="S15" s="24" t="n">
        <v>30000.0</v>
      </c>
      <c r="T15" s="24" t="n">
        <v>50000.0</v>
      </c>
      <c r="U15" s="24" t="n">
        <v>0.0</v>
      </c>
      <c r="V15" s="24" t="n">
        <v>20000.0</v>
      </c>
      <c r="W15" s="24" t="n">
        <v>0.0</v>
      </c>
      <c r="X15" s="24" t="n">
        <v>0.0</v>
      </c>
      <c r="Y15" s="24" t="n">
        <v>0.0</v>
      </c>
      <c r="Z15" s="24" t="n">
        <f>('Z05_2 项目支出决算明细表'!AA15+'Z05_2 项目支出决算明细表'!AB15+'Z05_2 项目支出决算明细表'!AC15+'Z05_2 项目支出决算明细表'!AD15+'Z05_2 项目支出决算明细表'!AE15+'Z05_2 项目支出决算明细表'!AF15+'Z05_2 项目支出决算明细表'!AG15+'Z05_2 项目支出决算明细表'!AH15+'Z05_2 项目支出决算明细表'!AI15+'Z05_2 项目支出决算明细表'!AJ15+'Z05_2 项目支出决算明细表'!AK15+'Z05_2 项目支出决算明细表'!AL15+'Z05_2 项目支出决算明细表'!AM15+'Z05_2 项目支出决算明细表'!AN15+'Z05_2 项目支出决算明细表'!AO15+'Z05_2 项目支出决算明细表'!AP15+'Z05_2 项目支出决算明细表'!AQ15+'Z05_2 项目支出决算明细表'!AR15+'Z05_2 项目支出决算明细表'!AS15+'Z05_2 项目支出决算明细表'!AT15+'Z05_2 项目支出决算明细表'!AU15+'Z05_2 项目支出决算明细表'!AV15+'Z05_2 项目支出决算明细表'!AW15+'Z05_2 项目支出决算明细表'!AX15+'Z05_2 项目支出决算明细表'!AY15+'Z05_2 项目支出决算明细表'!AZ15+'Z05_2 项目支出决算明细表'!BA15)</f>
        <v>32397.77</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30000.0</v>
      </c>
      <c r="AX15" s="24" t="n">
        <v>0.0</v>
      </c>
      <c r="AY15" s="24" t="n">
        <v>0.0</v>
      </c>
      <c r="AZ15" s="24" t="n">
        <v>0.0</v>
      </c>
      <c r="BA15" s="24" t="n">
        <v>2397.77</v>
      </c>
      <c r="BB15" s="24" t="n">
        <f>('Z05_2 项目支出决算明细表'!BC15+'Z05_2 项目支出决算明细表'!BD15+'Z05_2 项目支出决算明细表'!BE15+'Z05_2 项目支出决算明细表'!BF15+'Z05_2 项目支出决算明细表'!BG15+'Z05_2 项目支出决算明细表'!BH15+'Z05_2 项目支出决算明细表'!BI15+'Z05_2 项目支出决算明细表'!BJ15+'Z05_2 项目支出决算明细表'!BK15+'Z05_2 项目支出决算明细表'!BL15+'Z05_2 项目支出决算明细表'!BM15+'Z05_2 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('Z05_2 项目支出决算明细表'!BP15+'Z05_2 项目支出决算明细表'!BQ15+'Z05_2 项目支出决算明细表'!BR15+'Z05_2 项目支出决算明细表'!BS15)</f>
        <v>0.0</v>
      </c>
      <c r="BP15" s="24" t="n">
        <v>0.0</v>
      </c>
      <c r="BQ15" s="24" t="n">
        <v>0.0</v>
      </c>
      <c r="BR15" s="24" t="n">
        <v>0.0</v>
      </c>
      <c r="BS15" s="24" t="n">
        <v>0.0</v>
      </c>
      <c r="BT15" s="24" t="n">
        <f>('Z05_2 项目支出决算明细表'!BU15+'Z05_2 项目支出决算明细表'!BV15+'Z05_2 项目支出决算明细表'!BW15+'Z05_2 项目支出决算明细表'!BX15+'Z05_2 项目支出决算明细表'!BY15+'Z05_2 项目支出决算明细表'!BZ15+'Z05_2 项目支出决算明细表'!CA15+'Z05_2 项目支出决算明细表'!CB15+'Z05_2 项目支出决算明细表'!CC15+'Z05_2 项目支出决算明细表'!CD15+'Z05_2 项目支出决算明细表'!CE15+'Z05_2 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('Z05_2 项目支出决算明细表'!CH15+'Z05_2 项目支出决算明细表'!CI15+'Z05_2 项目支出决算明细表'!CJ15+'Z05_2 项目支出决算明细表'!CK15+'Z05_2 项目支出决算明细表'!CL15+'Z05_2 项目支出决算明细表'!CM15+'Z05_2 项目支出决算明细表'!CN15+'Z05_2 项目支出决算明细表'!CO15+'Z05_2 项目支出决算明细表'!CP15+'Z05_2 项目支出决算明细表'!CQ15+'Z05_2 项目支出决算明细表'!CR15+'Z05_2 项目支出决算明细表'!CS15+'Z05_2 项目支出决算明细表'!CT15+'Z05_2 项目支出决算明细表'!CU15+'Z05_2 项目支出决算明细表'!CV15+'Z05_2 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'Z05_2 项目支出决算明细表'!CY15 + 'Z05_2 项目支出决算明细表'!CZ15</f>
        <v>0.0</v>
      </c>
      <c r="CY15" s="24" t="n">
        <v>0.0</v>
      </c>
      <c r="CZ15" s="24" t="n">
        <v>0.0</v>
      </c>
      <c r="DA15" s="24" t="n">
        <f>('Z05_2 项目支出决算明细表'!DB15+'Z05_2 项目支出决算明细表'!DC15+'Z05_2 项目支出决算明细表'!DD15+'Z05_2 项目支出决算明细表'!DE15+'Z05_2 项目支出决算明细表'!DF15)</f>
        <v>0.0</v>
      </c>
      <c r="DB15" s="24" t="n">
        <v>0.0</v>
      </c>
      <c r="DC15" s="24" t="n">
        <v>0.0</v>
      </c>
      <c r="DD15" s="24" t="n">
        <v>0.0</v>
      </c>
      <c r="DE15" s="24" t="n">
        <v>0.0</v>
      </c>
      <c r="DF15" s="24" t="n">
        <v>0.0</v>
      </c>
      <c r="DG15" s="24" t="n">
        <f>('Z05_2 项目支出决算明细表'!DH15+'Z05_2 项目支出决算明细表'!DI15+'Z05_2 项目支出决算明细表'!DJ15)</f>
        <v>0.0</v>
      </c>
      <c r="DH15" s="24" t="n">
        <v>0.0</v>
      </c>
      <c r="DI15" s="24" t="n">
        <v>0.0</v>
      </c>
      <c r="DJ15" s="24" t="n">
        <v>0.0</v>
      </c>
      <c r="DK15" s="24" t="n">
        <f>('Z05_2 项目支出决算明细表'!DL15+'Z05_2 项目支出决算明细表'!DM15+'Z05_2 项目支出决算明细表'!DN15+'Z05_2 项目支出决算明细表'!DO15+'Z05_2 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HIDDENSHEETNAME!$N$2:$N$5</formula1>
    </dataValidation>
    <dataValidation type="list" sqref="J7:J15" allowBlank="true" errorStyle="stop">
      <formula1>HIDDENSHEETNAME!$C$2:$C$3</formula1>
    </dataValidation>
    <dataValidation type="list" sqref="F7:F15"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1.46457542E7</v>
      </c>
      <c r="L6" s="24" t="n">
        <f>SUM('Z06 项目支出分项目收入支出决算表'!L7)</f>
        <v>0.0</v>
      </c>
      <c r="M6" s="24" t="n">
        <f>SUM('Z06 项目支出分项目收入支出决算表'!M7)</f>
        <v>0.0</v>
      </c>
      <c r="N6" s="24" t="n">
        <f>SUM('Z06 项目支出分项目收入支出决算表'!N7)</f>
        <v>1.445335643E7</v>
      </c>
      <c r="O6" s="24" t="n">
        <f>SUM('Z06 项目支出分项目收入支出决算表'!O7)</f>
        <v>0.0</v>
      </c>
      <c r="P6" s="24" t="n">
        <f>SUM('Z06 项目支出分项目收入支出决算表'!P7)</f>
        <v>192397.77</v>
      </c>
      <c r="Q6" s="24" t="n">
        <f>SUM('Z06 项目支出分项目收入支出决算表'!Q7)</f>
        <v>1.46457542E7</v>
      </c>
      <c r="R6" s="24" t="n">
        <f>SUM('Z06 项目支出分项目收入支出决算表'!R7)</f>
        <v>1.445335643E7</v>
      </c>
      <c r="S6" s="24" t="n">
        <f>SUM('Z06 项目支出分项目收入支出决算表'!S7)</f>
        <v>192397.77</v>
      </c>
      <c r="T6" s="24" t="n">
        <f>SUM('Z06 项目支出分项目收入支出决算表'!T7)</f>
        <v>0.0</v>
      </c>
      <c r="U6" s="24" t="n">
        <f>SUM('Z06 项目支出分项目收入支出决算表'!U7)</f>
        <v>0.0</v>
      </c>
      <c r="V6" s="24" t="n">
        <f>SUM('Z06 项目支出分项目收入支出决算表'!V7)</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2060199</t>
        </is>
      </c>
      <c r="B7" s="174"/>
      <c r="C7" s="174"/>
      <c r="D7" s="172" t="inlineStr">
        <is>
          <t>对企业管理支出</t>
        </is>
      </c>
      <c r="E7" s="172"/>
      <c r="F7" s="172" t="inlineStr">
        <is>
          <t>特定目标类</t>
        </is>
      </c>
      <c r="G7" s="172"/>
      <c r="H7" s="172"/>
      <c r="I7" s="200" t="inlineStr">
        <is>
          <t>非基建项目</t>
        </is>
      </c>
      <c r="J7" s="172" t="inlineStr">
        <is>
          <t>否</t>
        </is>
      </c>
      <c r="K7" s="24" t="n">
        <v>221423.43</v>
      </c>
      <c r="L7" s="24" t="n">
        <v>0.0</v>
      </c>
      <c r="M7" s="24" t="n">
        <v>0.0</v>
      </c>
      <c r="N7" s="24" t="n">
        <v>221423.43</v>
      </c>
      <c r="O7" s="24" t="n">
        <v>0.0</v>
      </c>
      <c r="P7" s="24" t="n">
        <v>0.0</v>
      </c>
      <c r="Q7" s="24" t="n">
        <v>221423.43</v>
      </c>
      <c r="R7" s="24" t="n">
        <v>221423.43</v>
      </c>
      <c r="S7" s="24" t="n">
        <v>0.0</v>
      </c>
      <c r="T7" s="24" t="n">
        <v>0.0</v>
      </c>
      <c r="U7" s="24" t="n">
        <v>0.0</v>
      </c>
      <c r="V7" s="24" t="n">
        <v>0.0</v>
      </c>
      <c r="W7" s="24" t="n">
        <v>0.0</v>
      </c>
      <c r="X7" s="24" t="n">
        <v>0.0</v>
      </c>
      <c r="Y7" s="26" t="n">
        <v>0.0</v>
      </c>
    </row>
    <row r="8" customHeight="true" ht="15.0">
      <c r="A8" s="172" t="inlineStr">
        <is>
          <t>2060499</t>
        </is>
      </c>
      <c r="B8" s="174"/>
      <c r="C8" s="174"/>
      <c r="D8" s="172" t="inlineStr">
        <is>
          <t>对企业管理支出</t>
        </is>
      </c>
      <c r="E8" s="172"/>
      <c r="F8" s="172" t="inlineStr">
        <is>
          <t>特定目标类</t>
        </is>
      </c>
      <c r="G8" s="172"/>
      <c r="H8" s="172"/>
      <c r="I8" s="200" t="inlineStr">
        <is>
          <t>非基建项目</t>
        </is>
      </c>
      <c r="J8" s="172" t="inlineStr">
        <is>
          <t>否</t>
        </is>
      </c>
      <c r="K8" s="24" t="n">
        <v>302733.0</v>
      </c>
      <c r="L8" s="24" t="n">
        <v>0.0</v>
      </c>
      <c r="M8" s="24" t="n">
        <v>0.0</v>
      </c>
      <c r="N8" s="24" t="n">
        <v>302733.0</v>
      </c>
      <c r="O8" s="24" t="n">
        <v>0.0</v>
      </c>
      <c r="P8" s="24" t="n">
        <v>0.0</v>
      </c>
      <c r="Q8" s="24" t="n">
        <v>302733.0</v>
      </c>
      <c r="R8" s="24" t="n">
        <v>302733.0</v>
      </c>
      <c r="S8" s="24" t="n">
        <v>0.0</v>
      </c>
      <c r="T8" s="24" t="n">
        <v>0.0</v>
      </c>
      <c r="U8" s="24" t="n">
        <v>0.0</v>
      </c>
      <c r="V8" s="24" t="n">
        <v>0.0</v>
      </c>
      <c r="W8" s="24" t="n">
        <v>0.0</v>
      </c>
      <c r="X8" s="24" t="n">
        <v>0.0</v>
      </c>
      <c r="Y8" s="26" t="n">
        <v>0.0</v>
      </c>
    </row>
    <row r="9" customHeight="true" ht="15.0">
      <c r="A9" s="172" t="inlineStr">
        <is>
          <t>2060599</t>
        </is>
      </c>
      <c r="B9" s="174"/>
      <c r="C9" s="174"/>
      <c r="D9" s="172" t="inlineStr">
        <is>
          <t>对企业管理支出</t>
        </is>
      </c>
      <c r="E9" s="172"/>
      <c r="F9" s="172" t="inlineStr">
        <is>
          <t>特定目标类</t>
        </is>
      </c>
      <c r="G9" s="172"/>
      <c r="H9" s="172"/>
      <c r="I9" s="200" t="inlineStr">
        <is>
          <t>非基建项目</t>
        </is>
      </c>
      <c r="J9" s="172" t="inlineStr">
        <is>
          <t>否</t>
        </is>
      </c>
      <c r="K9" s="24" t="n">
        <v>107600.0</v>
      </c>
      <c r="L9" s="24" t="n">
        <v>0.0</v>
      </c>
      <c r="M9" s="24" t="n">
        <v>0.0</v>
      </c>
      <c r="N9" s="24" t="n">
        <v>107600.0</v>
      </c>
      <c r="O9" s="24" t="n">
        <v>0.0</v>
      </c>
      <c r="P9" s="24" t="n">
        <v>0.0</v>
      </c>
      <c r="Q9" s="24" t="n">
        <v>107600.0</v>
      </c>
      <c r="R9" s="24" t="n">
        <v>107600.0</v>
      </c>
      <c r="S9" s="24" t="n">
        <v>0.0</v>
      </c>
      <c r="T9" s="24" t="n">
        <v>0.0</v>
      </c>
      <c r="U9" s="24" t="n">
        <v>0.0</v>
      </c>
      <c r="V9" s="24" t="n">
        <v>0.0</v>
      </c>
      <c r="W9" s="24" t="n">
        <v>0.0</v>
      </c>
      <c r="X9" s="24" t="n">
        <v>0.0</v>
      </c>
      <c r="Y9" s="26" t="n">
        <v>0.0</v>
      </c>
    </row>
    <row r="10" customHeight="true" ht="15.0">
      <c r="A10" s="172" t="inlineStr">
        <is>
          <t>2069999</t>
        </is>
      </c>
      <c r="B10" s="174"/>
      <c r="C10" s="174"/>
      <c r="D10" s="172" t="inlineStr">
        <is>
          <t>对企业管理支出</t>
        </is>
      </c>
      <c r="E10" s="172"/>
      <c r="F10" s="172" t="inlineStr">
        <is>
          <t>特定目标类</t>
        </is>
      </c>
      <c r="G10" s="172"/>
      <c r="H10" s="172"/>
      <c r="I10" s="200" t="inlineStr">
        <is>
          <t>非基建项目</t>
        </is>
      </c>
      <c r="J10" s="172" t="inlineStr">
        <is>
          <t>否</t>
        </is>
      </c>
      <c r="K10" s="24" t="n">
        <v>2747000.0</v>
      </c>
      <c r="L10" s="24" t="n">
        <v>0.0</v>
      </c>
      <c r="M10" s="24" t="n">
        <v>0.0</v>
      </c>
      <c r="N10" s="24" t="n">
        <v>2747000.0</v>
      </c>
      <c r="O10" s="24" t="n">
        <v>0.0</v>
      </c>
      <c r="P10" s="24" t="n">
        <v>0.0</v>
      </c>
      <c r="Q10" s="24" t="n">
        <v>2747000.0</v>
      </c>
      <c r="R10" s="24" t="n">
        <v>2747000.0</v>
      </c>
      <c r="S10" s="24" t="n">
        <v>0.0</v>
      </c>
      <c r="T10" s="24" t="n">
        <v>0.0</v>
      </c>
      <c r="U10" s="24" t="n">
        <v>0.0</v>
      </c>
      <c r="V10" s="24" t="n">
        <v>0.0</v>
      </c>
      <c r="W10" s="24" t="n">
        <v>0.0</v>
      </c>
      <c r="X10" s="24" t="n">
        <v>0.0</v>
      </c>
      <c r="Y10" s="26" t="n">
        <v>0.0</v>
      </c>
    </row>
    <row r="11" customHeight="true" ht="15.0">
      <c r="A11" s="172" t="inlineStr">
        <is>
          <t>2150299</t>
        </is>
      </c>
      <c r="B11" s="174"/>
      <c r="C11" s="174"/>
      <c r="D11" s="172" t="inlineStr">
        <is>
          <t>对企业管理支出</t>
        </is>
      </c>
      <c r="E11" s="172"/>
      <c r="F11" s="172" t="inlineStr">
        <is>
          <t>特定目标类</t>
        </is>
      </c>
      <c r="G11" s="172"/>
      <c r="H11" s="172"/>
      <c r="I11" s="200" t="inlineStr">
        <is>
          <t>非基建项目</t>
        </is>
      </c>
      <c r="J11" s="172" t="inlineStr">
        <is>
          <t>否</t>
        </is>
      </c>
      <c r="K11" s="24" t="n">
        <v>600000.0</v>
      </c>
      <c r="L11" s="24" t="n">
        <v>0.0</v>
      </c>
      <c r="M11" s="24" t="n">
        <v>0.0</v>
      </c>
      <c r="N11" s="24" t="n">
        <v>600000.0</v>
      </c>
      <c r="O11" s="24" t="n">
        <v>0.0</v>
      </c>
      <c r="P11" s="24" t="n">
        <v>0.0</v>
      </c>
      <c r="Q11" s="24" t="n">
        <v>600000.0</v>
      </c>
      <c r="R11" s="24" t="n">
        <v>600000.0</v>
      </c>
      <c r="S11" s="24" t="n">
        <v>0.0</v>
      </c>
      <c r="T11" s="24" t="n">
        <v>0.0</v>
      </c>
      <c r="U11" s="24" t="n">
        <v>0.0</v>
      </c>
      <c r="V11" s="24" t="n">
        <v>0.0</v>
      </c>
      <c r="W11" s="24" t="n">
        <v>0.0</v>
      </c>
      <c r="X11" s="24" t="n">
        <v>0.0</v>
      </c>
      <c r="Y11" s="26" t="n">
        <v>0.0</v>
      </c>
    </row>
    <row r="12" customHeight="true" ht="15.0">
      <c r="A12" s="172" t="inlineStr">
        <is>
          <t>2150899</t>
        </is>
      </c>
      <c r="B12" s="174"/>
      <c r="C12" s="174"/>
      <c r="D12" s="172" t="inlineStr">
        <is>
          <t>对企业管理支出支出</t>
        </is>
      </c>
      <c r="E12" s="172"/>
      <c r="F12" s="172" t="inlineStr">
        <is>
          <t>特定目标类</t>
        </is>
      </c>
      <c r="G12" s="172"/>
      <c r="H12" s="172"/>
      <c r="I12" s="200" t="inlineStr">
        <is>
          <t>非基建项目</t>
        </is>
      </c>
      <c r="J12" s="172" t="inlineStr">
        <is>
          <t>否</t>
        </is>
      </c>
      <c r="K12" s="24" t="n">
        <v>950000.0</v>
      </c>
      <c r="L12" s="24" t="n">
        <v>0.0</v>
      </c>
      <c r="M12" s="24" t="n">
        <v>0.0</v>
      </c>
      <c r="N12" s="24" t="n">
        <v>950000.0</v>
      </c>
      <c r="O12" s="24" t="n">
        <v>0.0</v>
      </c>
      <c r="P12" s="24" t="n">
        <v>0.0</v>
      </c>
      <c r="Q12" s="24" t="n">
        <v>950000.0</v>
      </c>
      <c r="R12" s="24" t="n">
        <v>950000.0</v>
      </c>
      <c r="S12" s="24" t="n">
        <v>0.0</v>
      </c>
      <c r="T12" s="24" t="n">
        <v>0.0</v>
      </c>
      <c r="U12" s="24" t="n">
        <v>0.0</v>
      </c>
      <c r="V12" s="24" t="n">
        <v>0.0</v>
      </c>
      <c r="W12" s="24" t="n">
        <v>0.0</v>
      </c>
      <c r="X12" s="24" t="n">
        <v>0.0</v>
      </c>
      <c r="Y12" s="26" t="n">
        <v>0.0</v>
      </c>
    </row>
    <row r="13" customHeight="true" ht="15.0">
      <c r="A13" s="172" t="inlineStr">
        <is>
          <t>2159999</t>
        </is>
      </c>
      <c r="B13" s="174"/>
      <c r="C13" s="174"/>
      <c r="D13" s="172" t="inlineStr">
        <is>
          <t>对企业管理支出</t>
        </is>
      </c>
      <c r="E13" s="172"/>
      <c r="F13" s="172" t="inlineStr">
        <is>
          <t>特定目标类</t>
        </is>
      </c>
      <c r="G13" s="172"/>
      <c r="H13" s="172"/>
      <c r="I13" s="200" t="inlineStr">
        <is>
          <t>非基建项目</t>
        </is>
      </c>
      <c r="J13" s="172" t="inlineStr">
        <is>
          <t>否</t>
        </is>
      </c>
      <c r="K13" s="24" t="n">
        <v>7074600.0</v>
      </c>
      <c r="L13" s="24" t="n">
        <v>0.0</v>
      </c>
      <c r="M13" s="24" t="n">
        <v>0.0</v>
      </c>
      <c r="N13" s="24" t="n">
        <v>7074600.0</v>
      </c>
      <c r="O13" s="24" t="n">
        <v>0.0</v>
      </c>
      <c r="P13" s="24" t="n">
        <v>0.0</v>
      </c>
      <c r="Q13" s="24" t="n">
        <v>7074600.0</v>
      </c>
      <c r="R13" s="24" t="n">
        <v>7074600.0</v>
      </c>
      <c r="S13" s="24" t="n">
        <v>0.0</v>
      </c>
      <c r="T13" s="24" t="n">
        <v>0.0</v>
      </c>
      <c r="U13" s="24" t="n">
        <v>0.0</v>
      </c>
      <c r="V13" s="24" t="n">
        <v>0.0</v>
      </c>
      <c r="W13" s="24" t="n">
        <v>0.0</v>
      </c>
      <c r="X13" s="24" t="n">
        <v>0.0</v>
      </c>
      <c r="Y13" s="26" t="n">
        <v>0.0</v>
      </c>
    </row>
    <row r="14" customHeight="true" ht="15.0">
      <c r="A14" s="172" t="inlineStr">
        <is>
          <t>2230105</t>
        </is>
      </c>
      <c r="B14" s="174"/>
      <c r="C14" s="174"/>
      <c r="D14" s="172" t="inlineStr">
        <is>
          <t>对企业管理支出</t>
        </is>
      </c>
      <c r="E14" s="172"/>
      <c r="F14" s="172" t="inlineStr">
        <is>
          <t>特定目标类</t>
        </is>
      </c>
      <c r="G14" s="172"/>
      <c r="H14" s="172"/>
      <c r="I14" s="200" t="inlineStr">
        <is>
          <t>非基建项目</t>
        </is>
      </c>
      <c r="J14" s="172" t="inlineStr">
        <is>
          <t>否</t>
        </is>
      </c>
      <c r="K14" s="24" t="n">
        <v>2450000.0</v>
      </c>
      <c r="L14" s="24" t="n">
        <v>0.0</v>
      </c>
      <c r="M14" s="24" t="n">
        <v>0.0</v>
      </c>
      <c r="N14" s="24" t="n">
        <v>2450000.0</v>
      </c>
      <c r="O14" s="24" t="n">
        <v>0.0</v>
      </c>
      <c r="P14" s="24" t="n">
        <v>0.0</v>
      </c>
      <c r="Q14" s="24" t="n">
        <v>2450000.0</v>
      </c>
      <c r="R14" s="24" t="n">
        <v>2450000.0</v>
      </c>
      <c r="S14" s="24" t="n">
        <v>0.0</v>
      </c>
      <c r="T14" s="24" t="n">
        <v>0.0</v>
      </c>
      <c r="U14" s="24" t="n">
        <v>0.0</v>
      </c>
      <c r="V14" s="24" t="n">
        <v>0.0</v>
      </c>
      <c r="W14" s="24" t="n">
        <v>0.0</v>
      </c>
      <c r="X14" s="24" t="n">
        <v>0.0</v>
      </c>
      <c r="Y14" s="26" t="n">
        <v>0.0</v>
      </c>
    </row>
    <row r="15" customHeight="true" ht="15.0">
      <c r="A15" s="172" t="inlineStr">
        <is>
          <t>2299999</t>
        </is>
      </c>
      <c r="B15" s="174"/>
      <c r="C15" s="174"/>
      <c r="D15" s="172" t="inlineStr">
        <is>
          <t>职工“五险”支出</t>
        </is>
      </c>
      <c r="E15" s="172"/>
      <c r="F15" s="172" t="inlineStr">
        <is>
          <t>其他运转类</t>
        </is>
      </c>
      <c r="G15" s="172"/>
      <c r="H15" s="172"/>
      <c r="I15" s="200" t="inlineStr">
        <is>
          <t>非基建项目</t>
        </is>
      </c>
      <c r="J15" s="172" t="inlineStr">
        <is>
          <t>否</t>
        </is>
      </c>
      <c r="K15" s="24" t="n">
        <f>'Z06 项目支出分项目收入支出决算表'!L15 + 'Z06 项目支出分项目收入支出决算表'!N15 + 'Z06 项目支出分项目收入支出决算表'!P15</f>
        <v>192397.77</v>
      </c>
      <c r="L15" s="24" t="n">
        <v>0.0</v>
      </c>
      <c r="M15" s="24" t="n">
        <v>0.0</v>
      </c>
      <c r="N15" s="24" t="n">
        <v>0.0</v>
      </c>
      <c r="O15" s="24" t="n">
        <v>0.0</v>
      </c>
      <c r="P15" s="24" t="n">
        <v>192397.77</v>
      </c>
      <c r="Q15" s="24" t="n">
        <f>'Z06 项目支出分项目收入支出决算表'!R15 + 'Z06 项目支出分项目收入支出决算表'!S15</f>
        <v>192397.77</v>
      </c>
      <c r="R15" s="24" t="n">
        <v>0.0</v>
      </c>
      <c r="S15" s="24" t="n">
        <v>192397.77</v>
      </c>
      <c r="T15" s="24" t="n">
        <v>0.0</v>
      </c>
      <c r="U15" s="24" t="n">
        <v>0.0</v>
      </c>
      <c r="V15" s="24" t="n">
        <f>'Z06 项目支出分项目收入支出决算表'!K15 - 'Z06 项目支出分项目收入支出决算表'!Q15 + 'Z06 项目支出分项目收入支出决算表'!T15 - 'Z06 项目支出分项目收入支出决算表'!U15</f>
        <v>0.0</v>
      </c>
      <c r="W15" s="24" t="n">
        <f>'Z06 项目支出分项目收入支出决算表'!X15 + 'Z06 项目支出分项目收入支出决算表'!Y15</f>
        <v>0.0</v>
      </c>
      <c r="X15" s="24" t="n">
        <v>0.0</v>
      </c>
      <c r="Y15" s="26"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F7:F15" allowBlank="true" errorStyle="stop">
      <formula1>HIDDENSHEETNAME!$O$2:$O$3</formula1>
    </dataValidation>
    <dataValidation type="list" sqref="I7:I15"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1.400581535E7</v>
      </c>
      <c r="I6" s="24" t="n">
        <f>SUM('Z07 一般公共预算财政拨款收入支出决算表'!I7)</f>
        <v>2002458.92</v>
      </c>
      <c r="J6" s="24" t="n">
        <f>SUM('Z07 一般公共预算财政拨款收入支出决算表'!J7)</f>
        <v>1.200335643E7</v>
      </c>
      <c r="K6" s="24" t="n">
        <f>'Z07 一般公共预算财政拨款收入支出决算表'!L6 + 'Z07 一般公共预算财政拨款收入支出决算表'!O6</f>
        <v>1.400581535E7</v>
      </c>
      <c r="L6" s="24" t="n">
        <f>SUM('Z07 一般公共预算财政拨款收入支出决算表'!L7)</f>
        <v>2002458.92</v>
      </c>
      <c r="M6" s="24" t="n">
        <f>SUM('Z07 一般公共预算财政拨款收入支出决算表'!M7)</f>
        <v>1917782.52</v>
      </c>
      <c r="N6" s="24" t="n">
        <f>SUM('Z07 一般公共预算财政拨款收入支出决算表'!N7)</f>
        <v>84676.4</v>
      </c>
      <c r="O6" s="24" t="n">
        <f>SUM('Z07 一般公共预算财政拨款收入支出决算表'!O7)</f>
        <v>1.200335643E7</v>
      </c>
      <c r="P6" s="24" t="n">
        <f>'Z07 一般公共预算财政拨款收入支出决算表'!Q6 + 'Z07 一般公共预算财政拨款收入支出决算表'!R6</f>
        <v>0.0</v>
      </c>
      <c r="Q6" s="24" t="n">
        <f>SUM('Z07 一般公共预算财政拨款收入支出决算表'!Q7)</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2013101</t>
        </is>
      </c>
      <c r="B7" s="174"/>
      <c r="C7" s="174"/>
      <c r="D7" s="30" t="inlineStr">
        <is>
          <t>行政运行</t>
        </is>
      </c>
      <c r="E7" s="24" t="n">
        <v>0.0</v>
      </c>
      <c r="F7" s="24" t="n">
        <v>0.0</v>
      </c>
      <c r="G7" s="24" t="n">
        <v>0.0</v>
      </c>
      <c r="H7" s="24" t="n">
        <v>20000.0</v>
      </c>
      <c r="I7" s="24" t="n">
        <v>20000.0</v>
      </c>
      <c r="J7" s="24" t="n">
        <v>0.0</v>
      </c>
      <c r="K7" s="24" t="n">
        <v>20000.0</v>
      </c>
      <c r="L7" s="24" t="n">
        <v>20000.0</v>
      </c>
      <c r="M7" s="24" t="n">
        <v>20000.0</v>
      </c>
      <c r="N7" s="24" t="n">
        <v>0.0</v>
      </c>
      <c r="O7" s="24" t="n">
        <v>0.0</v>
      </c>
      <c r="P7" s="24" t="n">
        <v>0.0</v>
      </c>
      <c r="Q7" s="24" t="n">
        <v>0.0</v>
      </c>
      <c r="R7" s="24" t="n">
        <v>0.0</v>
      </c>
      <c r="S7" s="24" t="n">
        <v>0.0</v>
      </c>
      <c r="T7" s="26" t="n">
        <v>0.0</v>
      </c>
    </row>
    <row r="8" customHeight="true" ht="15.0">
      <c r="A8" s="172" t="inlineStr">
        <is>
          <t>2060101</t>
        </is>
      </c>
      <c r="B8" s="174"/>
      <c r="C8" s="174"/>
      <c r="D8" s="30" t="inlineStr">
        <is>
          <t>行政运行</t>
        </is>
      </c>
      <c r="E8" s="24" t="n">
        <v>0.0</v>
      </c>
      <c r="F8" s="24" t="n">
        <v>0.0</v>
      </c>
      <c r="G8" s="24" t="n">
        <v>0.0</v>
      </c>
      <c r="H8" s="24" t="n">
        <v>1322823.0</v>
      </c>
      <c r="I8" s="24" t="n">
        <v>1322823.0</v>
      </c>
      <c r="J8" s="24" t="n">
        <v>0.0</v>
      </c>
      <c r="K8" s="24" t="n">
        <v>1322823.0</v>
      </c>
      <c r="L8" s="24" t="n">
        <v>1322823.0</v>
      </c>
      <c r="M8" s="24" t="n">
        <v>1238146.6</v>
      </c>
      <c r="N8" s="24" t="n">
        <v>84676.4</v>
      </c>
      <c r="O8" s="24" t="n">
        <v>0.0</v>
      </c>
      <c r="P8" s="24" t="n">
        <v>0.0</v>
      </c>
      <c r="Q8" s="24" t="n">
        <v>0.0</v>
      </c>
      <c r="R8" s="24" t="n">
        <v>0.0</v>
      </c>
      <c r="S8" s="24" t="n">
        <v>0.0</v>
      </c>
      <c r="T8" s="26" t="n">
        <v>0.0</v>
      </c>
    </row>
    <row r="9" customHeight="true" ht="15.0">
      <c r="A9" s="172" t="inlineStr">
        <is>
          <t>2060199</t>
        </is>
      </c>
      <c r="B9" s="174"/>
      <c r="C9" s="174"/>
      <c r="D9" s="30" t="inlineStr">
        <is>
          <t>其他科学技术管理事务支出</t>
        </is>
      </c>
      <c r="E9" s="24" t="n">
        <v>0.0</v>
      </c>
      <c r="F9" s="24" t="n">
        <v>0.0</v>
      </c>
      <c r="G9" s="24" t="n">
        <v>0.0</v>
      </c>
      <c r="H9" s="24" t="n">
        <v>221423.43</v>
      </c>
      <c r="I9" s="24" t="n">
        <v>0.0</v>
      </c>
      <c r="J9" s="24" t="n">
        <v>221423.43</v>
      </c>
      <c r="K9" s="24" t="n">
        <v>221423.43</v>
      </c>
      <c r="L9" s="24" t="n">
        <v>0.0</v>
      </c>
      <c r="M9" s="24" t="n">
        <v>0.0</v>
      </c>
      <c r="N9" s="24" t="n">
        <v>0.0</v>
      </c>
      <c r="O9" s="24" t="n">
        <v>221423.43</v>
      </c>
      <c r="P9" s="24" t="n">
        <v>0.0</v>
      </c>
      <c r="Q9" s="24" t="n">
        <v>0.0</v>
      </c>
      <c r="R9" s="24" t="n">
        <v>0.0</v>
      </c>
      <c r="S9" s="24" t="n">
        <v>0.0</v>
      </c>
      <c r="T9" s="26" t="n">
        <v>0.0</v>
      </c>
    </row>
    <row r="10" customHeight="true" ht="15.0">
      <c r="A10" s="172" t="inlineStr">
        <is>
          <t>2060499</t>
        </is>
      </c>
      <c r="B10" s="174"/>
      <c r="C10" s="174"/>
      <c r="D10" s="30" t="inlineStr">
        <is>
          <t>其他技术研究与开发支出</t>
        </is>
      </c>
      <c r="E10" s="24" t="n">
        <v>0.0</v>
      </c>
      <c r="F10" s="24" t="n">
        <v>0.0</v>
      </c>
      <c r="G10" s="24" t="n">
        <v>0.0</v>
      </c>
      <c r="H10" s="24" t="n">
        <v>302733.0</v>
      </c>
      <c r="I10" s="24" t="n">
        <v>0.0</v>
      </c>
      <c r="J10" s="24" t="n">
        <v>302733.0</v>
      </c>
      <c r="K10" s="24" t="n">
        <v>302733.0</v>
      </c>
      <c r="L10" s="24" t="n">
        <v>0.0</v>
      </c>
      <c r="M10" s="24" t="n">
        <v>0.0</v>
      </c>
      <c r="N10" s="24" t="n">
        <v>0.0</v>
      </c>
      <c r="O10" s="24" t="n">
        <v>302733.0</v>
      </c>
      <c r="P10" s="24" t="n">
        <v>0.0</v>
      </c>
      <c r="Q10" s="24" t="n">
        <v>0.0</v>
      </c>
      <c r="R10" s="24" t="n">
        <v>0.0</v>
      </c>
      <c r="S10" s="24" t="n">
        <v>0.0</v>
      </c>
      <c r="T10" s="26" t="n">
        <v>0.0</v>
      </c>
    </row>
    <row r="11" customHeight="true" ht="15.0">
      <c r="A11" s="172" t="inlineStr">
        <is>
          <t>2060599</t>
        </is>
      </c>
      <c r="B11" s="174"/>
      <c r="C11" s="174"/>
      <c r="D11" s="30" t="inlineStr">
        <is>
          <t>其他科技条件与服务支出</t>
        </is>
      </c>
      <c r="E11" s="24" t="n">
        <v>0.0</v>
      </c>
      <c r="F11" s="24" t="n">
        <v>0.0</v>
      </c>
      <c r="G11" s="24" t="n">
        <v>0.0</v>
      </c>
      <c r="H11" s="24" t="n">
        <v>107600.0</v>
      </c>
      <c r="I11" s="24" t="n">
        <v>0.0</v>
      </c>
      <c r="J11" s="24" t="n">
        <v>107600.0</v>
      </c>
      <c r="K11" s="24" t="n">
        <v>107600.0</v>
      </c>
      <c r="L11" s="24" t="n">
        <v>0.0</v>
      </c>
      <c r="M11" s="24" t="n">
        <v>0.0</v>
      </c>
      <c r="N11" s="24" t="n">
        <v>0.0</v>
      </c>
      <c r="O11" s="24" t="n">
        <v>107600.0</v>
      </c>
      <c r="P11" s="24" t="n">
        <v>0.0</v>
      </c>
      <c r="Q11" s="24" t="n">
        <v>0.0</v>
      </c>
      <c r="R11" s="24" t="n">
        <v>0.0</v>
      </c>
      <c r="S11" s="24" t="n">
        <v>0.0</v>
      </c>
      <c r="T11" s="26" t="n">
        <v>0.0</v>
      </c>
    </row>
    <row r="12" customHeight="true" ht="15.0">
      <c r="A12" s="172" t="inlineStr">
        <is>
          <t>2069999</t>
        </is>
      </c>
      <c r="B12" s="174"/>
      <c r="C12" s="174"/>
      <c r="D12" s="30" t="inlineStr">
        <is>
          <t>其他科学技术支出</t>
        </is>
      </c>
      <c r="E12" s="24" t="n">
        <v>0.0</v>
      </c>
      <c r="F12" s="24" t="n">
        <v>0.0</v>
      </c>
      <c r="G12" s="24" t="n">
        <v>0.0</v>
      </c>
      <c r="H12" s="24" t="n">
        <v>2747000.0</v>
      </c>
      <c r="I12" s="24" t="n">
        <v>0.0</v>
      </c>
      <c r="J12" s="24" t="n">
        <v>2747000.0</v>
      </c>
      <c r="K12" s="24" t="n">
        <v>2747000.0</v>
      </c>
      <c r="L12" s="24" t="n">
        <v>0.0</v>
      </c>
      <c r="M12" s="24" t="n">
        <v>0.0</v>
      </c>
      <c r="N12" s="24" t="n">
        <v>0.0</v>
      </c>
      <c r="O12" s="24" t="n">
        <v>2747000.0</v>
      </c>
      <c r="P12" s="24" t="n">
        <v>0.0</v>
      </c>
      <c r="Q12" s="24" t="n">
        <v>0.0</v>
      </c>
      <c r="R12" s="24" t="n">
        <v>0.0</v>
      </c>
      <c r="S12" s="24" t="n">
        <v>0.0</v>
      </c>
      <c r="T12" s="26" t="n">
        <v>0.0</v>
      </c>
    </row>
    <row r="13" customHeight="true" ht="15.0">
      <c r="A13" s="172" t="inlineStr">
        <is>
          <t>2080505</t>
        </is>
      </c>
      <c r="B13" s="174"/>
      <c r="C13" s="174"/>
      <c r="D13" s="30" t="inlineStr">
        <is>
          <t>机关事业单位基本养老保险缴费支出</t>
        </is>
      </c>
      <c r="E13" s="24" t="n">
        <v>0.0</v>
      </c>
      <c r="F13" s="24" t="n">
        <v>0.0</v>
      </c>
      <c r="G13" s="24" t="n">
        <v>0.0</v>
      </c>
      <c r="H13" s="24" t="n">
        <v>136734.72</v>
      </c>
      <c r="I13" s="24" t="n">
        <v>136734.72</v>
      </c>
      <c r="J13" s="24" t="n">
        <v>0.0</v>
      </c>
      <c r="K13" s="24" t="n">
        <v>136734.72</v>
      </c>
      <c r="L13" s="24" t="n">
        <v>136734.72</v>
      </c>
      <c r="M13" s="24" t="n">
        <v>136734.72</v>
      </c>
      <c r="N13" s="24" t="n">
        <v>0.0</v>
      </c>
      <c r="O13" s="24" t="n">
        <v>0.0</v>
      </c>
      <c r="P13" s="24" t="n">
        <v>0.0</v>
      </c>
      <c r="Q13" s="24" t="n">
        <v>0.0</v>
      </c>
      <c r="R13" s="24" t="n">
        <v>0.0</v>
      </c>
      <c r="S13" s="24" t="n">
        <v>0.0</v>
      </c>
      <c r="T13" s="26" t="n">
        <v>0.0</v>
      </c>
    </row>
    <row r="14" customHeight="true" ht="15.0">
      <c r="A14" s="172" t="inlineStr">
        <is>
          <t>2080506</t>
        </is>
      </c>
      <c r="B14" s="174"/>
      <c r="C14" s="174"/>
      <c r="D14" s="30" t="inlineStr">
        <is>
          <t>机关事业单位职业年金缴费支出</t>
        </is>
      </c>
      <c r="E14" s="24" t="n">
        <v>0.0</v>
      </c>
      <c r="F14" s="24" t="n">
        <v>0.0</v>
      </c>
      <c r="G14" s="24" t="n">
        <v>0.0</v>
      </c>
      <c r="H14" s="24" t="n">
        <v>61872.97</v>
      </c>
      <c r="I14" s="24" t="n">
        <v>61872.97</v>
      </c>
      <c r="J14" s="24" t="n">
        <v>0.0</v>
      </c>
      <c r="K14" s="24" t="n">
        <v>61872.97</v>
      </c>
      <c r="L14" s="24" t="n">
        <v>61872.97</v>
      </c>
      <c r="M14" s="24" t="n">
        <v>61872.97</v>
      </c>
      <c r="N14" s="24" t="n">
        <v>0.0</v>
      </c>
      <c r="O14" s="24" t="n">
        <v>0.0</v>
      </c>
      <c r="P14" s="24" t="n">
        <v>0.0</v>
      </c>
      <c r="Q14" s="24" t="n">
        <v>0.0</v>
      </c>
      <c r="R14" s="24" t="n">
        <v>0.0</v>
      </c>
      <c r="S14" s="24" t="n">
        <v>0.0</v>
      </c>
      <c r="T14" s="26" t="n">
        <v>0.0</v>
      </c>
    </row>
    <row r="15" customHeight="true" ht="15.0">
      <c r="A15" s="172" t="inlineStr">
        <is>
          <t>2080801</t>
        </is>
      </c>
      <c r="B15" s="174"/>
      <c r="C15" s="174"/>
      <c r="D15" s="30" t="inlineStr">
        <is>
          <t>死亡抚恤</t>
        </is>
      </c>
      <c r="E15" s="24" t="n">
        <v>0.0</v>
      </c>
      <c r="F15" s="24" t="n">
        <v>0.0</v>
      </c>
      <c r="G15" s="24" t="n">
        <v>0.0</v>
      </c>
      <c r="H15" s="24" t="n">
        <v>158762.0</v>
      </c>
      <c r="I15" s="24" t="n">
        <v>158762.0</v>
      </c>
      <c r="J15" s="24" t="n">
        <v>0.0</v>
      </c>
      <c r="K15" s="24" t="n">
        <v>158762.0</v>
      </c>
      <c r="L15" s="24" t="n">
        <v>158762.0</v>
      </c>
      <c r="M15" s="24" t="n">
        <v>158762.0</v>
      </c>
      <c r="N15" s="24" t="n">
        <v>0.0</v>
      </c>
      <c r="O15" s="24" t="n">
        <v>0.0</v>
      </c>
      <c r="P15" s="24" t="n">
        <v>0.0</v>
      </c>
      <c r="Q15" s="24" t="n">
        <v>0.0</v>
      </c>
      <c r="R15" s="24" t="n">
        <v>0.0</v>
      </c>
      <c r="S15" s="24" t="n">
        <v>0.0</v>
      </c>
      <c r="T15" s="26" t="n">
        <v>0.0</v>
      </c>
    </row>
    <row r="16" customHeight="true" ht="15.0">
      <c r="A16" s="172" t="inlineStr">
        <is>
          <t>2101101</t>
        </is>
      </c>
      <c r="B16" s="174"/>
      <c r="C16" s="174"/>
      <c r="D16" s="30" t="inlineStr">
        <is>
          <t>行政单位医疗</t>
        </is>
      </c>
      <c r="E16" s="24" t="n">
        <v>0.0</v>
      </c>
      <c r="F16" s="24" t="n">
        <v>0.0</v>
      </c>
      <c r="G16" s="24" t="n">
        <v>0.0</v>
      </c>
      <c r="H16" s="24" t="n">
        <v>90619.23</v>
      </c>
      <c r="I16" s="24" t="n">
        <v>90619.23</v>
      </c>
      <c r="J16" s="24" t="n">
        <v>0.0</v>
      </c>
      <c r="K16" s="24" t="n">
        <v>90619.23</v>
      </c>
      <c r="L16" s="24" t="n">
        <v>90619.23</v>
      </c>
      <c r="M16" s="24" t="n">
        <v>90619.23</v>
      </c>
      <c r="N16" s="24" t="n">
        <v>0.0</v>
      </c>
      <c r="O16" s="24" t="n">
        <v>0.0</v>
      </c>
      <c r="P16" s="24" t="n">
        <v>0.0</v>
      </c>
      <c r="Q16" s="24" t="n">
        <v>0.0</v>
      </c>
      <c r="R16" s="24" t="n">
        <v>0.0</v>
      </c>
      <c r="S16" s="24" t="n">
        <v>0.0</v>
      </c>
      <c r="T16" s="26" t="n">
        <v>0.0</v>
      </c>
    </row>
    <row r="17" customHeight="true" ht="15.0">
      <c r="A17" s="172" t="inlineStr">
        <is>
          <t>2150299</t>
        </is>
      </c>
      <c r="B17" s="174"/>
      <c r="C17" s="174"/>
      <c r="D17" s="30" t="inlineStr">
        <is>
          <t>其他制造业支出</t>
        </is>
      </c>
      <c r="E17" s="24" t="n">
        <v>0.0</v>
      </c>
      <c r="F17" s="24" t="n">
        <v>0.0</v>
      </c>
      <c r="G17" s="24" t="n">
        <v>0.0</v>
      </c>
      <c r="H17" s="24" t="n">
        <v>600000.0</v>
      </c>
      <c r="I17" s="24" t="n">
        <v>0.0</v>
      </c>
      <c r="J17" s="24" t="n">
        <v>600000.0</v>
      </c>
      <c r="K17" s="24" t="n">
        <v>600000.0</v>
      </c>
      <c r="L17" s="24" t="n">
        <v>0.0</v>
      </c>
      <c r="M17" s="24" t="n">
        <v>0.0</v>
      </c>
      <c r="N17" s="24" t="n">
        <v>0.0</v>
      </c>
      <c r="O17" s="24" t="n">
        <v>600000.0</v>
      </c>
      <c r="P17" s="24" t="n">
        <v>0.0</v>
      </c>
      <c r="Q17" s="24" t="n">
        <v>0.0</v>
      </c>
      <c r="R17" s="24" t="n">
        <v>0.0</v>
      </c>
      <c r="S17" s="24" t="n">
        <v>0.0</v>
      </c>
      <c r="T17" s="26" t="n">
        <v>0.0</v>
      </c>
    </row>
    <row r="18" customHeight="true" ht="15.0">
      <c r="A18" s="172" t="inlineStr">
        <is>
          <t>2150899</t>
        </is>
      </c>
      <c r="B18" s="174"/>
      <c r="C18" s="174"/>
      <c r="D18" s="30" t="inlineStr">
        <is>
          <t>其他支持中小企业发展和管理支出</t>
        </is>
      </c>
      <c r="E18" s="24" t="n">
        <v>0.0</v>
      </c>
      <c r="F18" s="24" t="n">
        <v>0.0</v>
      </c>
      <c r="G18" s="24" t="n">
        <v>0.0</v>
      </c>
      <c r="H18" s="24" t="n">
        <v>950000.0</v>
      </c>
      <c r="I18" s="24" t="n">
        <v>0.0</v>
      </c>
      <c r="J18" s="24" t="n">
        <v>950000.0</v>
      </c>
      <c r="K18" s="24" t="n">
        <v>950000.0</v>
      </c>
      <c r="L18" s="24" t="n">
        <v>0.0</v>
      </c>
      <c r="M18" s="24" t="n">
        <v>0.0</v>
      </c>
      <c r="N18" s="24" t="n">
        <v>0.0</v>
      </c>
      <c r="O18" s="24" t="n">
        <v>950000.0</v>
      </c>
      <c r="P18" s="24" t="n">
        <v>0.0</v>
      </c>
      <c r="Q18" s="24" t="n">
        <v>0.0</v>
      </c>
      <c r="R18" s="24" t="n">
        <v>0.0</v>
      </c>
      <c r="S18" s="24" t="n">
        <v>0.0</v>
      </c>
      <c r="T18" s="26" t="n">
        <v>0.0</v>
      </c>
    </row>
    <row r="19" customHeight="true" ht="15.0">
      <c r="A19" s="172" t="inlineStr">
        <is>
          <t>2159999</t>
        </is>
      </c>
      <c r="B19" s="174"/>
      <c r="C19" s="174"/>
      <c r="D19" s="30" t="inlineStr">
        <is>
          <t>其他资源勘探工业信息等支出</t>
        </is>
      </c>
      <c r="E19" s="24" t="n">
        <v>0.0</v>
      </c>
      <c r="F19" s="24" t="n">
        <v>0.0</v>
      </c>
      <c r="G19" s="24" t="n">
        <v>0.0</v>
      </c>
      <c r="H19" s="24" t="n">
        <v>7074600.0</v>
      </c>
      <c r="I19" s="24" t="n">
        <v>0.0</v>
      </c>
      <c r="J19" s="24" t="n">
        <v>7074600.0</v>
      </c>
      <c r="K19" s="24" t="n">
        <v>7074600.0</v>
      </c>
      <c r="L19" s="24" t="n">
        <v>0.0</v>
      </c>
      <c r="M19" s="24" t="n">
        <v>0.0</v>
      </c>
      <c r="N19" s="24" t="n">
        <v>0.0</v>
      </c>
      <c r="O19" s="24" t="n">
        <v>7074600.0</v>
      </c>
      <c r="P19" s="24" t="n">
        <v>0.0</v>
      </c>
      <c r="Q19" s="24" t="n">
        <v>0.0</v>
      </c>
      <c r="R19" s="24" t="n">
        <v>0.0</v>
      </c>
      <c r="S19" s="24" t="n">
        <v>0.0</v>
      </c>
      <c r="T19" s="26" t="n">
        <v>0.0</v>
      </c>
    </row>
    <row r="20" customHeight="true" ht="15.0">
      <c r="A20" s="172" t="inlineStr">
        <is>
          <t>2210201</t>
        </is>
      </c>
      <c r="B20" s="174"/>
      <c r="C20" s="174"/>
      <c r="D20" s="30" t="inlineStr">
        <is>
          <t>住房公积金</t>
        </is>
      </c>
      <c r="E20" s="24" t="n">
        <f>'Z07 一般公共预算财政拨款收入支出决算表'!F20 + 'Z07 一般公共预算财政拨款收入支出决算表'!G20</f>
        <v>0.0</v>
      </c>
      <c r="F20" s="24" t="n">
        <v>0.0</v>
      </c>
      <c r="G20" s="24" t="n">
        <v>0.0</v>
      </c>
      <c r="H20" s="24" t="n">
        <f>'Z07 一般公共预算财政拨款收入支出决算表'!I20 + 'Z07 一般公共预算财政拨款收入支出决算表'!J20</f>
        <v>211647.0</v>
      </c>
      <c r="I20" s="24" t="n">
        <v>211647.0</v>
      </c>
      <c r="J20" s="24" t="n">
        <v>0.0</v>
      </c>
      <c r="K20" s="24" t="n">
        <f>'Z07 一般公共预算财政拨款收入支出决算表'!L20 + 'Z07 一般公共预算财政拨款收入支出决算表'!O20</f>
        <v>211647.0</v>
      </c>
      <c r="L20" s="24" t="n">
        <f>'Z07 一般公共预算财政拨款收入支出决算表'!M20 + 'Z07 一般公共预算财政拨款收入支出决算表'!N20</f>
        <v>211647.0</v>
      </c>
      <c r="M20" s="24" t="n">
        <f>'Z07 一般公共预算财政拨款收入支出决算表'!M20</f>
        <v>211647.0</v>
      </c>
      <c r="N20" s="24" t="n">
        <f>'Z07 一般公共预算财政拨款收入支出决算表'!N20</f>
        <v>0.0</v>
      </c>
      <c r="O20" s="24" t="n">
        <f>'Z07 一般公共预算财政拨款收入支出决算表'!O20</f>
        <v>0.0</v>
      </c>
      <c r="P20" s="24" t="n">
        <f>'Z07 一般公共预算财政拨款收入支出决算表'!Q20 + 'Z07 一般公共预算财政拨款收入支出决算表'!R20</f>
        <v>0.0</v>
      </c>
      <c r="Q20" s="24" t="n">
        <f>'Z07 一般公共预算财政拨款收入支出决算表'!F20 + 'Z07 一般公共预算财政拨款收入支出决算表'!I20 - 'Z07 一般公共预算财政拨款收入支出决算表'!L20</f>
        <v>0.0</v>
      </c>
      <c r="R20" s="24" t="n">
        <f>'Z07 一般公共预算财政拨款收入支出决算表'!S20 + 'Z07 一般公共预算财政拨款收入支出决算表'!T20</f>
        <v>0.0</v>
      </c>
      <c r="S20" s="24" t="n">
        <v>0.0</v>
      </c>
      <c r="T20" s="26" t="n">
        <v>0.0</v>
      </c>
    </row>
  </sheetData>
  <mergeCells count="4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14.xml><?xml version="1.0" encoding="utf-8"?>
<worksheet xmlns="http://schemas.openxmlformats.org/spreadsheetml/2006/main">
  <sheetPr>
    <outlinePr summaryBelow="false"/>
  </sheetPr>
  <dimension ref="A1:D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1.400581535E7</v>
      </c>
      <c r="F6" s="24" t="n">
        <f>('Z08 一般公共预算财政拨款支出决算明细表'!G6+'Z08 一般公共预算财政拨款支出决算明细表'!H6+'Z08 一般公共预算财政拨款支出决算明细表'!I6+'Z08 一般公共预算财政拨款支出决算明细表'!J6+'Z08 一般公共预算财政拨款支出决算明细表'!K6+'Z08 一般公共预算财政拨款支出决算明细表'!L6+'Z08 一般公共预算财政拨款支出决算明细表'!M6+'Z08 一般公共预算财政拨款支出决算明细表'!N6+'Z08 一般公共预算财政拨款支出决算明细表'!O6+'Z08 一般公共预算财政拨款支出决算明细表'!P6+'Z08 一般公共预算财政拨款支出决算明细表'!Q6+'Z08 一般公共预算财政拨款支出决算明细表'!R6+'Z08 一般公共预算财政拨款支出决算明细表'!S6)</f>
        <v>1517866.92</v>
      </c>
      <c r="G6" s="24" t="n">
        <f>SUM('Z08 一般公共预算财政拨款支出决算明细表'!G7)</f>
        <v>503224.0</v>
      </c>
      <c r="H6" s="24" t="n">
        <f>SUM('Z08 一般公共预算财政拨款支出决算明细表'!H7)</f>
        <v>164828.0</v>
      </c>
      <c r="I6" s="24" t="n">
        <f>SUM('Z08 一般公共预算财政拨款支出决算明细表'!I7)</f>
        <v>265709.0</v>
      </c>
      <c r="J6" s="24" t="n">
        <f>SUM('Z08 一般公共预算财政拨款支出决算明细表'!J7)</f>
        <v>0.0</v>
      </c>
      <c r="K6" s="24" t="n">
        <f>SUM('Z08 一般公共预算财政拨款支出决算明细表'!K7)</f>
        <v>83232.0</v>
      </c>
      <c r="L6" s="24" t="n">
        <f>SUM('Z08 一般公共预算财政拨款支出决算明细表'!L7)</f>
        <v>136734.72</v>
      </c>
      <c r="M6" s="24" t="n">
        <f>SUM('Z08 一般公共预算财政拨款支出决算明细表'!M7)</f>
        <v>61872.97</v>
      </c>
      <c r="N6" s="24" t="n">
        <f>SUM('Z08 一般公共预算财政拨款支出决算明细表'!N7)</f>
        <v>87661.37</v>
      </c>
      <c r="O6" s="24" t="n">
        <f>SUM('Z08 一般公共预算财政拨款支出决算明细表'!O7)</f>
        <v>0.0</v>
      </c>
      <c r="P6" s="24" t="n">
        <f>SUM('Z08 一般公共预算财政拨款支出决算明细表'!P7)</f>
        <v>2957.86</v>
      </c>
      <c r="Q6" s="24" t="n">
        <f>SUM('Z08 一般公共预算财政拨款支出决算明细表'!Q7)</f>
        <v>211647.0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1063832.83</v>
      </c>
      <c r="U6" s="24" t="n">
        <f>SUM('Z08 一般公共预算财政拨款支出决算明细表'!U7)</f>
        <v>20000.0</v>
      </c>
      <c r="V6" s="24" t="n">
        <f>SUM('Z08 一般公共预算财政拨款支出决算明细表'!V7)</f>
        <v>64936.4</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0.0</v>
      </c>
      <c r="AE6" s="24" t="n">
        <f>SUM('Z08 一般公共预算财政拨款支出决算明细表'!AE7)</f>
        <v>0.0</v>
      </c>
      <c r="AF6" s="24" t="n">
        <f>SUM('Z08 一般公共预算财政拨款支出决算明细表'!AF7)</f>
        <v>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42733.0</v>
      </c>
      <c r="AL6" s="24" t="n">
        <f>SUM('Z08 一般公共预算财政拨款支出决算明细表'!AL7)</f>
        <v>0.0</v>
      </c>
      <c r="AM6" s="24" t="n">
        <f>SUM('Z08 一般公共预算财政拨款支出决算明细表'!AM7)</f>
        <v>0.0</v>
      </c>
      <c r="AN6" s="24" t="n">
        <f>SUM('Z08 一般公共预算财政拨款支出决算明细表'!AN7)</f>
        <v>0.0</v>
      </c>
      <c r="AO6" s="24" t="n">
        <f>SUM('Z08 一般公共预算财政拨款支出决算明细表'!AO7)</f>
        <v>691823.43</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40340.0</v>
      </c>
      <c r="AT6" s="24" t="n">
        <f>SUM('Z08 一般公共预算财政拨款支出决算明细表'!AT7)</f>
        <v>0.0</v>
      </c>
      <c r="AU6" s="24" t="n">
        <f>SUM('Z08 一般公共预算财政拨款支出决算明细表'!AU7)</f>
        <v>204000.0</v>
      </c>
      <c r="AV6" s="24" t="n">
        <f>SUM('Z08 一般公共预算财政拨款支出决算明细表'!AV7)</f>
        <v>452115.6</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158762.0</v>
      </c>
      <c r="BA6" s="24" t="n">
        <f>SUM('Z08 一般公共预算财政拨款支出决算明细表'!BA7)</f>
        <v>278793.6</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14560.0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SUM('Z08 一般公共预算财政拨款支出决算明细表'!BN7)</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'Z08 一般公共预算财政拨款支出决算明细表'!CS6 + 'Z08 一般公共预算财政拨款支出决算明细表'!CT6</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1.0972E7</v>
      </c>
      <c r="CV6" s="24" t="n">
        <f>SUM('Z08 一般公共预算财政拨款支出决算明细表'!CV7)</f>
        <v>0.0</v>
      </c>
      <c r="CW6" s="24" t="n">
        <f>SUM('Z08 一般公共预算财政拨款支出决算明细表'!CW7)</f>
        <v>0.0</v>
      </c>
      <c r="CX6" s="24" t="n">
        <f>SUM('Z08 一般公共预算财政拨款支出决算明细表'!CX7)</f>
        <v>9422000.0</v>
      </c>
      <c r="CY6" s="24" t="n">
        <f>SUM('Z08 一般公共预算财政拨款支出决算明细表'!CY7)</f>
        <v>0.0</v>
      </c>
      <c r="CZ6" s="24" t="n">
        <f>SUM('Z08 一般公共预算财政拨款支出决算明细表'!CZ7)</f>
        <v>1550000.0</v>
      </c>
      <c r="DA6" s="24" t="n">
        <f>SUM('Z08 一般公共预算财政拨款支出决算明细表'!DA7)</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2013101</t>
        </is>
      </c>
      <c r="B7" s="174"/>
      <c r="C7" s="174"/>
      <c r="D7" s="30" t="inlineStr">
        <is>
          <t>行政运行</t>
        </is>
      </c>
      <c r="E7" s="24" t="n">
        <v>20000.0</v>
      </c>
      <c r="F7" s="24" t="n">
        <v>20000.0</v>
      </c>
      <c r="G7" s="24" t="n">
        <v>0.0</v>
      </c>
      <c r="H7" s="24" t="n">
        <v>0.0</v>
      </c>
      <c r="I7" s="24" t="n">
        <v>20000.0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2060101</t>
        </is>
      </c>
      <c r="B8" s="174"/>
      <c r="C8" s="174"/>
      <c r="D8" s="30" t="inlineStr">
        <is>
          <t>行政运行</t>
        </is>
      </c>
      <c r="E8" s="24" t="n">
        <v>1322823.0</v>
      </c>
      <c r="F8" s="24" t="n">
        <v>996993.0</v>
      </c>
      <c r="G8" s="24" t="n">
        <v>503224.0</v>
      </c>
      <c r="H8" s="24" t="n">
        <v>164828.0</v>
      </c>
      <c r="I8" s="24" t="n">
        <v>245709.0</v>
      </c>
      <c r="J8" s="24" t="n">
        <v>0.0</v>
      </c>
      <c r="K8" s="24" t="n">
        <v>83232.0</v>
      </c>
      <c r="L8" s="24" t="n">
        <v>0.0</v>
      </c>
      <c r="M8" s="24" t="n">
        <v>0.0</v>
      </c>
      <c r="N8" s="24" t="n">
        <v>0.0</v>
      </c>
      <c r="O8" s="24" t="n">
        <v>0.0</v>
      </c>
      <c r="P8" s="24" t="n">
        <v>0.0</v>
      </c>
      <c r="Q8" s="24" t="n">
        <v>0.0</v>
      </c>
      <c r="R8" s="24" t="n">
        <v>0.0</v>
      </c>
      <c r="S8" s="24" t="n">
        <v>0.0</v>
      </c>
      <c r="T8" s="24" t="n">
        <v>84676.4</v>
      </c>
      <c r="U8" s="24" t="n">
        <v>20000.0</v>
      </c>
      <c r="V8" s="24" t="n">
        <v>19936.4</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40340.0</v>
      </c>
      <c r="AT8" s="24" t="n">
        <v>0.0</v>
      </c>
      <c r="AU8" s="24" t="n">
        <v>4400.0</v>
      </c>
      <c r="AV8" s="24" t="n">
        <v>241153.6</v>
      </c>
      <c r="AW8" s="24" t="n">
        <v>0.0</v>
      </c>
      <c r="AX8" s="24" t="n">
        <v>0.0</v>
      </c>
      <c r="AY8" s="24" t="n">
        <v>0.0</v>
      </c>
      <c r="AZ8" s="24" t="n">
        <v>0.0</v>
      </c>
      <c r="BA8" s="24" t="n">
        <v>226593.6</v>
      </c>
      <c r="BB8" s="24" t="n">
        <v>0.0</v>
      </c>
      <c r="BC8" s="24" t="n">
        <v>0.0</v>
      </c>
      <c r="BD8" s="24" t="n">
        <v>0.0</v>
      </c>
      <c r="BE8" s="24" t="n">
        <v>14560.0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2060199</t>
        </is>
      </c>
      <c r="B9" s="174"/>
      <c r="C9" s="174"/>
      <c r="D9" s="30" t="inlineStr">
        <is>
          <t>其他科学技术管理事务支出</t>
        </is>
      </c>
      <c r="E9" s="24" t="n">
        <v>221423.43</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169223.43</v>
      </c>
      <c r="U9" s="24" t="n">
        <v>0.0</v>
      </c>
      <c r="V9" s="24" t="n">
        <v>45000.0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124223.43</v>
      </c>
      <c r="AP9" s="24" t="n">
        <v>0.0</v>
      </c>
      <c r="AQ9" s="24" t="n">
        <v>0.0</v>
      </c>
      <c r="AR9" s="24" t="n">
        <v>0.0</v>
      </c>
      <c r="AS9" s="24" t="n">
        <v>0.0</v>
      </c>
      <c r="AT9" s="24" t="n">
        <v>0.0</v>
      </c>
      <c r="AU9" s="24" t="n">
        <v>0.0</v>
      </c>
      <c r="AV9" s="24" t="n">
        <v>52200.0</v>
      </c>
      <c r="AW9" s="24" t="n">
        <v>0.0</v>
      </c>
      <c r="AX9" s="24" t="n">
        <v>0.0</v>
      </c>
      <c r="AY9" s="24" t="n">
        <v>0.0</v>
      </c>
      <c r="AZ9" s="24" t="n">
        <v>0.0</v>
      </c>
      <c r="BA9" s="24" t="n">
        <v>52200.0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2060499</t>
        </is>
      </c>
      <c r="B10" s="174"/>
      <c r="C10" s="174"/>
      <c r="D10" s="30" t="inlineStr">
        <is>
          <t>其他技术研究与开发支出</t>
        </is>
      </c>
      <c r="E10" s="24" t="n">
        <v>302733.0</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302733.0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42733.0</v>
      </c>
      <c r="AL10" s="24" t="n">
        <v>0.0</v>
      </c>
      <c r="AM10" s="24" t="n">
        <v>0.0</v>
      </c>
      <c r="AN10" s="24" t="n">
        <v>0.0</v>
      </c>
      <c r="AO10" s="24" t="n">
        <v>260000.0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2060599</t>
        </is>
      </c>
      <c r="B11" s="174"/>
      <c r="C11" s="174"/>
      <c r="D11" s="30" t="inlineStr">
        <is>
          <t>其他科技条件与服务支出</t>
        </is>
      </c>
      <c r="E11" s="24" t="n">
        <v>107600.0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107600.0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107600.0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2069999</t>
        </is>
      </c>
      <c r="B12" s="174"/>
      <c r="C12" s="174"/>
      <c r="D12" s="30" t="inlineStr">
        <is>
          <t>其他科学技术支出</t>
        </is>
      </c>
      <c r="E12" s="24" t="n">
        <v>2747000.0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399600.0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200000.0</v>
      </c>
      <c r="AP12" s="24" t="n">
        <v>0.0</v>
      </c>
      <c r="AQ12" s="24" t="n">
        <v>0.0</v>
      </c>
      <c r="AR12" s="24" t="n">
        <v>0.0</v>
      </c>
      <c r="AS12" s="24" t="n">
        <v>0.0</v>
      </c>
      <c r="AT12" s="24" t="n">
        <v>0.0</v>
      </c>
      <c r="AU12" s="24" t="n">
        <v>199600.0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2347400.0</v>
      </c>
      <c r="CV12" s="24" t="n">
        <v>0.0</v>
      </c>
      <c r="CW12" s="24" t="n">
        <v>0.0</v>
      </c>
      <c r="CX12" s="24" t="n">
        <v>2347400.0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2080505</t>
        </is>
      </c>
      <c r="B13" s="174"/>
      <c r="C13" s="174"/>
      <c r="D13" s="30" t="inlineStr">
        <is>
          <t>机关事业单位基本养老保险缴费支出</t>
        </is>
      </c>
      <c r="E13" s="24" t="n">
        <v>136734.72</v>
      </c>
      <c r="F13" s="24" t="n">
        <v>136734.72</v>
      </c>
      <c r="G13" s="24" t="n">
        <v>0.0</v>
      </c>
      <c r="H13" s="24" t="n">
        <v>0.0</v>
      </c>
      <c r="I13" s="24" t="n">
        <v>0.0</v>
      </c>
      <c r="J13" s="24" t="n">
        <v>0.0</v>
      </c>
      <c r="K13" s="24" t="n">
        <v>0.0</v>
      </c>
      <c r="L13" s="24" t="n">
        <v>136734.72</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2080506</t>
        </is>
      </c>
      <c r="B14" s="174"/>
      <c r="C14" s="174"/>
      <c r="D14" s="30" t="inlineStr">
        <is>
          <t>机关事业单位职业年金缴费支出</t>
        </is>
      </c>
      <c r="E14" s="24" t="n">
        <v>61872.97</v>
      </c>
      <c r="F14" s="24" t="n">
        <v>61872.97</v>
      </c>
      <c r="G14" s="24" t="n">
        <v>0.0</v>
      </c>
      <c r="H14" s="24" t="n">
        <v>0.0</v>
      </c>
      <c r="I14" s="24" t="n">
        <v>0.0</v>
      </c>
      <c r="J14" s="24" t="n">
        <v>0.0</v>
      </c>
      <c r="K14" s="24" t="n">
        <v>0.0</v>
      </c>
      <c r="L14" s="24" t="n">
        <v>0.0</v>
      </c>
      <c r="M14" s="24" t="n">
        <v>61872.97</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2080801</t>
        </is>
      </c>
      <c r="B15" s="174"/>
      <c r="C15" s="174"/>
      <c r="D15" s="30" t="inlineStr">
        <is>
          <t>死亡抚恤</t>
        </is>
      </c>
      <c r="E15" s="24" t="n">
        <v>158762.0</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158762.0</v>
      </c>
      <c r="AW15" s="24" t="n">
        <v>0.0</v>
      </c>
      <c r="AX15" s="24" t="n">
        <v>0.0</v>
      </c>
      <c r="AY15" s="24" t="n">
        <v>0.0</v>
      </c>
      <c r="AZ15" s="24" t="n">
        <v>158762.0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2101101</t>
        </is>
      </c>
      <c r="B16" s="174"/>
      <c r="C16" s="174"/>
      <c r="D16" s="30" t="inlineStr">
        <is>
          <t>行政单位医疗</t>
        </is>
      </c>
      <c r="E16" s="24" t="n">
        <v>90619.23</v>
      </c>
      <c r="F16" s="24" t="n">
        <v>90619.23</v>
      </c>
      <c r="G16" s="24" t="n">
        <v>0.0</v>
      </c>
      <c r="H16" s="24" t="n">
        <v>0.0</v>
      </c>
      <c r="I16" s="24" t="n">
        <v>0.0</v>
      </c>
      <c r="J16" s="24" t="n">
        <v>0.0</v>
      </c>
      <c r="K16" s="24" t="n">
        <v>0.0</v>
      </c>
      <c r="L16" s="24" t="n">
        <v>0.0</v>
      </c>
      <c r="M16" s="24" t="n">
        <v>0.0</v>
      </c>
      <c r="N16" s="24" t="n">
        <v>87661.37</v>
      </c>
      <c r="O16" s="24" t="n">
        <v>0.0</v>
      </c>
      <c r="P16" s="24" t="n">
        <v>2957.86</v>
      </c>
      <c r="Q16" s="24" t="n">
        <v>0.0</v>
      </c>
      <c r="R16" s="24" t="n">
        <v>0.0</v>
      </c>
      <c r="S16" s="24" t="n">
        <v>0.0</v>
      </c>
      <c r="T16" s="24"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2150299</t>
        </is>
      </c>
      <c r="B17" s="174"/>
      <c r="C17" s="174"/>
      <c r="D17" s="30" t="inlineStr">
        <is>
          <t>其他制造业支出</t>
        </is>
      </c>
      <c r="E17" s="24" t="n">
        <v>600000.0</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0.0</v>
      </c>
      <c r="U17" s="24" t="n">
        <v>0.0</v>
      </c>
      <c r="V17" s="24" t="n">
        <v>0.0</v>
      </c>
      <c r="W17" s="24" t="n">
        <v>0.0</v>
      </c>
      <c r="X17" s="24" t="n">
        <v>0.0</v>
      </c>
      <c r="Y17" s="24" t="n">
        <v>0.0</v>
      </c>
      <c r="Z17" s="24" t="n">
        <v>0.0</v>
      </c>
      <c r="AA17" s="24" t="n">
        <v>0.0</v>
      </c>
      <c r="AB17" s="24" t="n">
        <v>0.0</v>
      </c>
      <c r="AC17" s="24" t="n">
        <v>0.0</v>
      </c>
      <c r="AD17" s="24" t="n">
        <v>0.0</v>
      </c>
      <c r="AE17" s="24" t="n">
        <v>0.0</v>
      </c>
      <c r="AF17" s="24" t="n">
        <v>0.0</v>
      </c>
      <c r="AG17" s="24" t="n">
        <v>0.0</v>
      </c>
      <c r="AH17" s="24" t="n">
        <v>0.0</v>
      </c>
      <c r="AI17" s="24" t="n">
        <v>0.0</v>
      </c>
      <c r="AJ17" s="24" t="n">
        <v>0.0</v>
      </c>
      <c r="AK17" s="24" t="n">
        <v>0.0</v>
      </c>
      <c r="AL17" s="24" t="n">
        <v>0.0</v>
      </c>
      <c r="AM17" s="24" t="n">
        <v>0.0</v>
      </c>
      <c r="AN17" s="24" t="n">
        <v>0.0</v>
      </c>
      <c r="AO17" s="24" t="n">
        <v>0.0</v>
      </c>
      <c r="AP17" s="24" t="n">
        <v>0.0</v>
      </c>
      <c r="AQ17" s="24" t="n">
        <v>0.0</v>
      </c>
      <c r="AR17" s="24" t="n">
        <v>0.0</v>
      </c>
      <c r="AS17" s="24" t="n">
        <v>0.0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600000.0</v>
      </c>
      <c r="CV17" s="24" t="n">
        <v>0.0</v>
      </c>
      <c r="CW17" s="24" t="n">
        <v>0.0</v>
      </c>
      <c r="CX17" s="24" t="n">
        <v>0.0</v>
      </c>
      <c r="CY17" s="24" t="n">
        <v>0.0</v>
      </c>
      <c r="CZ17" s="24" t="n">
        <v>600000.0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2150899</t>
        </is>
      </c>
      <c r="B18" s="174"/>
      <c r="C18" s="174"/>
      <c r="D18" s="30" t="inlineStr">
        <is>
          <t>其他支持中小企业发展和管理支出</t>
        </is>
      </c>
      <c r="E18" s="24" t="n">
        <v>950000.0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0.0</v>
      </c>
      <c r="U18" s="24" t="n">
        <v>0.0</v>
      </c>
      <c r="V18" s="24" t="n">
        <v>0.0</v>
      </c>
      <c r="W18" s="24" t="n">
        <v>0.0</v>
      </c>
      <c r="X18" s="24" t="n">
        <v>0.0</v>
      </c>
      <c r="Y18" s="24" t="n">
        <v>0.0</v>
      </c>
      <c r="Z18" s="24" t="n">
        <v>0.0</v>
      </c>
      <c r="AA18" s="24" t="n">
        <v>0.0</v>
      </c>
      <c r="AB18" s="24" t="n">
        <v>0.0</v>
      </c>
      <c r="AC18" s="24" t="n">
        <v>0.0</v>
      </c>
      <c r="AD18" s="24" t="n">
        <v>0.0</v>
      </c>
      <c r="AE18" s="24" t="n">
        <v>0.0</v>
      </c>
      <c r="AF18" s="24" t="n">
        <v>0.0</v>
      </c>
      <c r="AG18" s="24" t="n">
        <v>0.0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950000.0</v>
      </c>
      <c r="CV18" s="24" t="n">
        <v>0.0</v>
      </c>
      <c r="CW18" s="24" t="n">
        <v>0.0</v>
      </c>
      <c r="CX18" s="24" t="n">
        <v>0.0</v>
      </c>
      <c r="CY18" s="24" t="n">
        <v>0.0</v>
      </c>
      <c r="CZ18" s="24" t="n">
        <v>950000.0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2159999</t>
        </is>
      </c>
      <c r="B19" s="174"/>
      <c r="C19" s="174"/>
      <c r="D19" s="30" t="inlineStr">
        <is>
          <t>其他资源勘探工业信息等支出</t>
        </is>
      </c>
      <c r="E19" s="24" t="n">
        <v>7074600.0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7074600.0</v>
      </c>
      <c r="CV19" s="24" t="n">
        <v>0.0</v>
      </c>
      <c r="CW19" s="24" t="n">
        <v>0.0</v>
      </c>
      <c r="CX19" s="24" t="n">
        <v>7074600.0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2210201</t>
        </is>
      </c>
      <c r="B20" s="174"/>
      <c r="C20" s="174"/>
      <c r="D20" s="30" t="inlineStr">
        <is>
          <t>住房公积金</t>
        </is>
      </c>
      <c r="E20" s="24" t="n">
        <f>'Z08 一般公共预算财政拨款支出决算明细表'!F20 + 'Z08 一般公共预算财政拨款支出决算明细表'!T20 + 'Z08 一般公共预算财政拨款支出决算明细表'!AV20 + 'Z08 一般公共预算财政拨款支出决算明细表'!BI20 + 'Z08 一般公共预算财政拨款支出决算明细表'!BN20 + 'Z08 一般公共预算财政拨款支出决算明细表'!CA20 + 'Z08 一般公共预算财政拨款支出决算明细表'!CR20 + 'Z08 一般公共预算财政拨款支出决算明细表'!CU20 + 'Z08 一般公共预算财政拨款支出决算明细表'!DA20 + 'Z08 一般公共预算财政拨款支出决算明细表'!DE20</f>
        <v>211647.0</v>
      </c>
      <c r="F20" s="24" t="n">
        <f>('Z08 一般公共预算财政拨款支出决算明细表'!G20+'Z08 一般公共预算财政拨款支出决算明细表'!H20+'Z08 一般公共预算财政拨款支出决算明细表'!I20+'Z08 一般公共预算财政拨款支出决算明细表'!J20+'Z08 一般公共预算财政拨款支出决算明细表'!K20+'Z08 一般公共预算财政拨款支出决算明细表'!L20+'Z08 一般公共预算财政拨款支出决算明细表'!M20+'Z08 一般公共预算财政拨款支出决算明细表'!N20+'Z08 一般公共预算财政拨款支出决算明细表'!O20+'Z08 一般公共预算财政拨款支出决算明细表'!P20+'Z08 一般公共预算财政拨款支出决算明细表'!Q20+'Z08 一般公共预算财政拨款支出决算明细表'!R20+'Z08 一般公共预算财政拨款支出决算明细表'!S20)</f>
        <v>211647.0</v>
      </c>
      <c r="G20" s="24" t="n">
        <f>'Z08 一般公共预算财政拨款支出决算明细表'!G20</f>
        <v>0.0</v>
      </c>
      <c r="H20" s="24" t="n">
        <f>'Z08 一般公共预算财政拨款支出决算明细表'!H20</f>
        <v>0.0</v>
      </c>
      <c r="I20" s="24" t="n">
        <f>'Z08 一般公共预算财政拨款支出决算明细表'!I20</f>
        <v>0.0</v>
      </c>
      <c r="J20" s="24" t="n">
        <f>'Z08 一般公共预算财政拨款支出决算明细表'!J20</f>
        <v>0.0</v>
      </c>
      <c r="K20" s="24" t="n">
        <f>'Z08 一般公共预算财政拨款支出决算明细表'!K20</f>
        <v>0.0</v>
      </c>
      <c r="L20" s="24" t="n">
        <f>'Z08 一般公共预算财政拨款支出决算明细表'!L20</f>
        <v>0.0</v>
      </c>
      <c r="M20" s="24" t="n">
        <f>'Z08 一般公共预算财政拨款支出决算明细表'!M20</f>
        <v>0.0</v>
      </c>
      <c r="N20" s="24" t="n">
        <f>'Z08 一般公共预算财政拨款支出决算明细表'!N20</f>
        <v>0.0</v>
      </c>
      <c r="O20" s="24" t="n">
        <f>'Z08 一般公共预算财政拨款支出决算明细表'!O20</f>
        <v>0.0</v>
      </c>
      <c r="P20" s="24" t="n">
        <f>'Z08 一般公共预算财政拨款支出决算明细表'!P20</f>
        <v>0.0</v>
      </c>
      <c r="Q20" s="24" t="n">
        <f>'Z08 一般公共预算财政拨款支出决算明细表'!Q20</f>
        <v>211647.0</v>
      </c>
      <c r="R20" s="24" t="n">
        <f>'Z08 一般公共预算财政拨款支出决算明细表'!R20</f>
        <v>0.0</v>
      </c>
      <c r="S20" s="24" t="n">
        <f>'Z08 一般公共预算财政拨款支出决算明细表'!S20</f>
        <v>0.0</v>
      </c>
      <c r="T20" s="24" t="n">
        <f>('Z08 一般公共预算财政拨款支出决算明细表'!U20+'Z08 一般公共预算财政拨款支出决算明细表'!V20+'Z08 一般公共预算财政拨款支出决算明细表'!W20+'Z08 一般公共预算财政拨款支出决算明细表'!X20+'Z08 一般公共预算财政拨款支出决算明细表'!Y20+'Z08 一般公共预算财政拨款支出决算明细表'!Z20+'Z08 一般公共预算财政拨款支出决算明细表'!AA20+'Z08 一般公共预算财政拨款支出决算明细表'!AB20+'Z08 一般公共预算财政拨款支出决算明细表'!AC20+'Z08 一般公共预算财政拨款支出决算明细表'!AD20+'Z08 一般公共预算财政拨款支出决算明细表'!AE20+'Z08 一般公共预算财政拨款支出决算明细表'!AF20+'Z08 一般公共预算财政拨款支出决算明细表'!AG20+'Z08 一般公共预算财政拨款支出决算明细表'!AH20+'Z08 一般公共预算财政拨款支出决算明细表'!AI20+'Z08 一般公共预算财政拨款支出决算明细表'!AJ20+'Z08 一般公共预算财政拨款支出决算明细表'!AK20+'Z08 一般公共预算财政拨款支出决算明细表'!AL20+'Z08 一般公共预算财政拨款支出决算明细表'!AM20+'Z08 一般公共预算财政拨款支出决算明细表'!AN20+'Z08 一般公共预算财政拨款支出决算明细表'!AO20+'Z08 一般公共预算财政拨款支出决算明细表'!AP20+'Z08 一般公共预算财政拨款支出决算明细表'!AQ20+'Z08 一般公共预算财政拨款支出决算明细表'!AR20+'Z08 一般公共预算财政拨款支出决算明细表'!AS20+'Z08 一般公共预算财政拨款支出决算明细表'!AT20+'Z08 一般公共预算财政拨款支出决算明细表'!AU20)</f>
        <v>0.0</v>
      </c>
      <c r="U20" s="24" t="n">
        <f>'Z08 一般公共预算财政拨款支出决算明细表'!U20</f>
        <v>0.0</v>
      </c>
      <c r="V20" s="24" t="n">
        <f>'Z08 一般公共预算财政拨款支出决算明细表'!V20</f>
        <v>0.0</v>
      </c>
      <c r="W20" s="24" t="n">
        <f>'Z08 一般公共预算财政拨款支出决算明细表'!W20</f>
        <v>0.0</v>
      </c>
      <c r="X20" s="24" t="n">
        <f>'Z08 一般公共预算财政拨款支出决算明细表'!X20</f>
        <v>0.0</v>
      </c>
      <c r="Y20" s="24" t="n">
        <f>'Z08 一般公共预算财政拨款支出决算明细表'!Y20</f>
        <v>0.0</v>
      </c>
      <c r="Z20" s="24" t="n">
        <f>'Z08 一般公共预算财政拨款支出决算明细表'!Z20</f>
        <v>0.0</v>
      </c>
      <c r="AA20" s="24" t="n">
        <f>'Z08 一般公共预算财政拨款支出决算明细表'!AA20</f>
        <v>0.0</v>
      </c>
      <c r="AB20" s="24" t="n">
        <f>'Z08 一般公共预算财政拨款支出决算明细表'!AB20</f>
        <v>0.0</v>
      </c>
      <c r="AC20" s="24" t="n">
        <f>'Z08 一般公共预算财政拨款支出决算明细表'!AC20</f>
        <v>0.0</v>
      </c>
      <c r="AD20" s="24" t="n">
        <f>'Z08 一般公共预算财政拨款支出决算明细表'!AD20</f>
        <v>0.0</v>
      </c>
      <c r="AE20" s="24" t="n">
        <f>'Z08 一般公共预算财政拨款支出决算明细表'!AE20</f>
        <v>0.0</v>
      </c>
      <c r="AF20" s="24" t="n">
        <f>'Z08 一般公共预算财政拨款支出决算明细表'!AF20</f>
        <v>0.0</v>
      </c>
      <c r="AG20" s="24" t="n">
        <f>'Z08 一般公共预算财政拨款支出决算明细表'!AG20</f>
        <v>0.0</v>
      </c>
      <c r="AH20" s="24" t="n">
        <f>'Z08 一般公共预算财政拨款支出决算明细表'!AH20</f>
        <v>0.0</v>
      </c>
      <c r="AI20" s="24" t="n">
        <f>'Z08 一般公共预算财政拨款支出决算明细表'!AI20</f>
        <v>0.0</v>
      </c>
      <c r="AJ20" s="24" t="n">
        <f>'Z08 一般公共预算财政拨款支出决算明细表'!AJ20</f>
        <v>0.0</v>
      </c>
      <c r="AK20" s="24" t="n">
        <f>'Z08 一般公共预算财政拨款支出决算明细表'!AK20</f>
        <v>0.0</v>
      </c>
      <c r="AL20" s="24" t="n">
        <f>'Z08 一般公共预算财政拨款支出决算明细表'!AL20</f>
        <v>0.0</v>
      </c>
      <c r="AM20" s="24" t="n">
        <f>'Z08 一般公共预算财政拨款支出决算明细表'!AM20</f>
        <v>0.0</v>
      </c>
      <c r="AN20" s="24" t="n">
        <f>'Z08 一般公共预算财政拨款支出决算明细表'!AN20</f>
        <v>0.0</v>
      </c>
      <c r="AO20" s="24" t="n">
        <f>'Z08 一般公共预算财政拨款支出决算明细表'!AO20</f>
        <v>0.0</v>
      </c>
      <c r="AP20" s="24" t="n">
        <f>'Z08 一般公共预算财政拨款支出决算明细表'!AP20</f>
        <v>0.0</v>
      </c>
      <c r="AQ20" s="24" t="n">
        <f>'Z08 一般公共预算财政拨款支出决算明细表'!AQ20</f>
        <v>0.0</v>
      </c>
      <c r="AR20" s="24" t="n">
        <f>'Z08 一般公共预算财政拨款支出决算明细表'!AR20</f>
        <v>0.0</v>
      </c>
      <c r="AS20" s="24" t="n">
        <f>'Z08 一般公共预算财政拨款支出决算明细表'!AS20</f>
        <v>0.0</v>
      </c>
      <c r="AT20" s="24" t="n">
        <f>'Z08 一般公共预算财政拨款支出决算明细表'!AT20</f>
        <v>0.0</v>
      </c>
      <c r="AU20" s="24" t="n">
        <f>'Z08 一般公共预算财政拨款支出决算明细表'!AU20</f>
        <v>0.0</v>
      </c>
      <c r="AV20" s="24" t="n">
        <f>'Z08 一般公共预算财政拨款支出决算明细表'!AV20</f>
        <v>0.0</v>
      </c>
      <c r="AW20" s="24" t="n">
        <f>'Z08 一般公共预算财政拨款支出决算明细表'!AW20</f>
        <v>0.0</v>
      </c>
      <c r="AX20" s="24" t="n">
        <f>'Z08 一般公共预算财政拨款支出决算明细表'!AX20</f>
        <v>0.0</v>
      </c>
      <c r="AY20" s="24" t="n">
        <f>'Z08 一般公共预算财政拨款支出决算明细表'!AY20</f>
        <v>0.0</v>
      </c>
      <c r="AZ20" s="24" t="n">
        <f>'Z08 一般公共预算财政拨款支出决算明细表'!AZ20</f>
        <v>0.0</v>
      </c>
      <c r="BA20" s="24" t="n">
        <f>'Z08 一般公共预算财政拨款支出决算明细表'!BA20</f>
        <v>0.0</v>
      </c>
      <c r="BB20" s="24" t="n">
        <f>'Z08 一般公共预算财政拨款支出决算明细表'!BB20</f>
        <v>0.0</v>
      </c>
      <c r="BC20" s="24" t="n">
        <f>'Z08 一般公共预算财政拨款支出决算明细表'!BC20</f>
        <v>0.0</v>
      </c>
      <c r="BD20" s="24" t="n">
        <f>'Z08 一般公共预算财政拨款支出决算明细表'!BD20</f>
        <v>0.0</v>
      </c>
      <c r="BE20" s="24" t="n">
        <f>'Z08 一般公共预算财政拨款支出决算明细表'!BE20</f>
        <v>0.0</v>
      </c>
      <c r="BF20" s="24" t="n">
        <f>'Z08 一般公共预算财政拨款支出决算明细表'!BF20</f>
        <v>0.0</v>
      </c>
      <c r="BG20" s="24" t="n">
        <f>'Z08 一般公共预算财政拨款支出决算明细表'!BG20</f>
        <v>0.0</v>
      </c>
      <c r="BH20" s="24" t="n">
        <f>'Z08 一般公共预算财政拨款支出决算明细表'!BH20</f>
        <v>0.0</v>
      </c>
      <c r="BI20" s="24" t="n">
        <f>'Z08 一般公共预算财政拨款支出决算明细表'!BI20</f>
        <v>0.0</v>
      </c>
      <c r="BJ20" s="24" t="n">
        <f>'Z08 一般公共预算财政拨款支出决算明细表'!BJ20</f>
        <v>0.0</v>
      </c>
      <c r="BK20" s="24" t="n">
        <f>'Z08 一般公共预算财政拨款支出决算明细表'!BK20</f>
        <v>0.0</v>
      </c>
      <c r="BL20" s="24" t="n">
        <f>'Z08 一般公共预算财政拨款支出决算明细表'!BL20</f>
        <v>0.0</v>
      </c>
      <c r="BM20" s="24" t="n">
        <f>'Z08 一般公共预算财政拨款支出决算明细表'!BM20</f>
        <v>0.0</v>
      </c>
      <c r="BN20" s="24" t="n">
        <f>'Z08 一般公共预算财政拨款支出决算明细表'!BN20</f>
        <v>0.0</v>
      </c>
      <c r="BO20" s="24" t="n">
        <f>'Z08 一般公共预算财政拨款支出决算明细表'!BO20</f>
        <v>0.0</v>
      </c>
      <c r="BP20" s="24" t="n">
        <f>'Z08 一般公共预算财政拨款支出决算明细表'!BP20</f>
        <v>0.0</v>
      </c>
      <c r="BQ20" s="24" t="n">
        <f>'Z08 一般公共预算财政拨款支出决算明细表'!BQ20</f>
        <v>0.0</v>
      </c>
      <c r="BR20" s="24" t="n">
        <f>'Z08 一般公共预算财政拨款支出决算明细表'!BR20</f>
        <v>0.0</v>
      </c>
      <c r="BS20" s="24" t="n">
        <f>'Z08 一般公共预算财政拨款支出决算明细表'!BS20</f>
        <v>0.0</v>
      </c>
      <c r="BT20" s="24" t="n">
        <f>'Z08 一般公共预算财政拨款支出决算明细表'!BT20</f>
        <v>0.0</v>
      </c>
      <c r="BU20" s="24" t="n">
        <f>'Z08 一般公共预算财政拨款支出决算明细表'!BU20</f>
        <v>0.0</v>
      </c>
      <c r="BV20" s="24" t="n">
        <f>'Z08 一般公共预算财政拨款支出决算明细表'!BV20</f>
        <v>0.0</v>
      </c>
      <c r="BW20" s="24" t="n">
        <f>'Z08 一般公共预算财政拨款支出决算明细表'!BW20</f>
        <v>0.0</v>
      </c>
      <c r="BX20" s="24" t="n">
        <f>'Z08 一般公共预算财政拨款支出决算明细表'!BX20</f>
        <v>0.0</v>
      </c>
      <c r="BY20" s="24" t="n">
        <f>'Z08 一般公共预算财政拨款支出决算明细表'!BY20</f>
        <v>0.0</v>
      </c>
      <c r="BZ20" s="24" t="n">
        <f>'Z08 一般公共预算财政拨款支出决算明细表'!BZ20</f>
        <v>0.0</v>
      </c>
      <c r="CA20" s="24" t="n">
        <f>('Z08 一般公共预算财政拨款支出决算明细表'!CB20+'Z08 一般公共预算财政拨款支出决算明细表'!CC20+'Z08 一般公共预算财政拨款支出决算明细表'!CD20+'Z08 一般公共预算财政拨款支出决算明细表'!CE20+'Z08 一般公共预算财政拨款支出决算明细表'!CF20+'Z08 一般公共预算财政拨款支出决算明细表'!CG20+'Z08 一般公共预算财政拨款支出决算明细表'!CH20+'Z08 一般公共预算财政拨款支出决算明细表'!CI20+'Z08 一般公共预算财政拨款支出决算明细表'!CJ20+'Z08 一般公共预算财政拨款支出决算明细表'!CK20+'Z08 一般公共预算财政拨款支出决算明细表'!CL20+'Z08 一般公共预算财政拨款支出决算明细表'!CM20+'Z08 一般公共预算财政拨款支出决算明细表'!CN20+'Z08 一般公共预算财政拨款支出决算明细表'!CO20+'Z08 一般公共预算财政拨款支出决算明细表'!CP20+'Z08 一般公共预算财政拨款支出决算明细表'!CQ20)</f>
        <v>0.0</v>
      </c>
      <c r="CB20" s="24" t="n">
        <f>'Z08 一般公共预算财政拨款支出决算明细表'!CB20</f>
        <v>0.0</v>
      </c>
      <c r="CC20" s="24" t="n">
        <f>'Z08 一般公共预算财政拨款支出决算明细表'!CC20</f>
        <v>0.0</v>
      </c>
      <c r="CD20" s="24" t="n">
        <f>'Z08 一般公共预算财政拨款支出决算明细表'!CD20</f>
        <v>0.0</v>
      </c>
      <c r="CE20" s="24" t="n">
        <f>'Z08 一般公共预算财政拨款支出决算明细表'!CE20</f>
        <v>0.0</v>
      </c>
      <c r="CF20" s="24" t="n">
        <f>'Z08 一般公共预算财政拨款支出决算明细表'!CF20</f>
        <v>0.0</v>
      </c>
      <c r="CG20" s="24" t="n">
        <f>'Z08 一般公共预算财政拨款支出决算明细表'!CG20</f>
        <v>0.0</v>
      </c>
      <c r="CH20" s="24" t="n">
        <f>'Z08 一般公共预算财政拨款支出决算明细表'!CH20</f>
        <v>0.0</v>
      </c>
      <c r="CI20" s="24" t="n">
        <f>'Z08 一般公共预算财政拨款支出决算明细表'!CI20</f>
        <v>0.0</v>
      </c>
      <c r="CJ20" s="24" t="n">
        <f>'Z08 一般公共预算财政拨款支出决算明细表'!CJ20</f>
        <v>0.0</v>
      </c>
      <c r="CK20" s="24" t="n">
        <f>'Z08 一般公共预算财政拨款支出决算明细表'!CK20</f>
        <v>0.0</v>
      </c>
      <c r="CL20" s="24" t="n">
        <f>'Z08 一般公共预算财政拨款支出决算明细表'!CL20</f>
        <v>0.0</v>
      </c>
      <c r="CM20" s="24" t="n">
        <f>'Z08 一般公共预算财政拨款支出决算明细表'!CM20</f>
        <v>0.0</v>
      </c>
      <c r="CN20" s="24" t="n">
        <f>'Z08 一般公共预算财政拨款支出决算明细表'!CN20</f>
        <v>0.0</v>
      </c>
      <c r="CO20" s="24" t="n">
        <f>'Z08 一般公共预算财政拨款支出决算明细表'!CO20</f>
        <v>0.0</v>
      </c>
      <c r="CP20" s="24" t="n">
        <f>'Z08 一般公共预算财政拨款支出决算明细表'!CP20</f>
        <v>0.0</v>
      </c>
      <c r="CQ20" s="24" t="n">
        <f>'Z08 一般公共预算财政拨款支出决算明细表'!CQ20</f>
        <v>0.0</v>
      </c>
      <c r="CR20" s="24" t="n">
        <f>'Z08 一般公共预算财政拨款支出决算明细表'!CS20 + 'Z08 一般公共预算财政拨款支出决算明细表'!CT20</f>
        <v>0.0</v>
      </c>
      <c r="CS20" s="24" t="n">
        <f>'Z08 一般公共预算财政拨款支出决算明细表'!CS20</f>
        <v>0.0</v>
      </c>
      <c r="CT20" s="24" t="n">
        <f>'Z08 一般公共预算财政拨款支出决算明细表'!CT20</f>
        <v>0.0</v>
      </c>
      <c r="CU20" s="24" t="n">
        <f>'Z08 一般公共预算财政拨款支出决算明细表'!CU20</f>
        <v>0.0</v>
      </c>
      <c r="CV20" s="24" t="n">
        <f>'Z08 一般公共预算财政拨款支出决算明细表'!CV20</f>
        <v>0.0</v>
      </c>
      <c r="CW20" s="24" t="n">
        <f>'Z08 一般公共预算财政拨款支出决算明细表'!CW20</f>
        <v>0.0</v>
      </c>
      <c r="CX20" s="24" t="n">
        <f>'Z08 一般公共预算财政拨款支出决算明细表'!CX20</f>
        <v>0.0</v>
      </c>
      <c r="CY20" s="24" t="n">
        <f>'Z08 一般公共预算财政拨款支出决算明细表'!CY20</f>
        <v>0.0</v>
      </c>
      <c r="CZ20" s="24" t="n">
        <f>'Z08 一般公共预算财政拨款支出决算明细表'!CZ20</f>
        <v>0.0</v>
      </c>
      <c r="DA20" s="24" t="n">
        <f>'Z08 一般公共预算财政拨款支出决算明细表'!DA20</f>
        <v>0.0</v>
      </c>
      <c r="DB20" s="24" t="n">
        <f>'Z08 一般公共预算财政拨款支出决算明细表'!DB20</f>
        <v>0.0</v>
      </c>
      <c r="DC20" s="24" t="n">
        <f>'Z08 一般公共预算财政拨款支出决算明细表'!DC20</f>
        <v>0.0</v>
      </c>
      <c r="DD20" s="24" t="n">
        <f>'Z08 一般公共预算财政拨款支出决算明细表'!DD20</f>
        <v>0.0</v>
      </c>
      <c r="DE20" s="24" t="n">
        <f>('Z08 一般公共预算财政拨款支出决算明细表'!DF20+'Z08 一般公共预算财政拨款支出决算明细表'!DG20+'Z08 一般公共预算财政拨款支出决算明细表'!DH20+'Z08 一般公共预算财政拨款支出决算明细表'!DI20+'Z08 一般公共预算财政拨款支出决算明细表'!DJ20)</f>
        <v>0.0</v>
      </c>
      <c r="DF20" s="24" t="n">
        <f>'Z08 一般公共预算财政拨款支出决算明细表'!DF20</f>
        <v>0.0</v>
      </c>
      <c r="DG20" s="24" t="n">
        <f>'Z08 一般公共预算财政拨款支出决算明细表'!DG20</f>
        <v>0.0</v>
      </c>
      <c r="DH20" s="24" t="n">
        <f>'Z08 一般公共预算财政拨款支出决算明细表'!DH20</f>
        <v>0.0</v>
      </c>
      <c r="DI20" s="24" t="n">
        <f>'Z08 一般公共预算财政拨款支出决算明细表'!DI20</f>
        <v>0.0</v>
      </c>
      <c r="DJ20" s="26" t="n">
        <f>'Z08 一般公共预算财政拨款支出决算明细表'!DJ20</f>
        <v>0.0</v>
      </c>
    </row>
    <row r="21" customHeight="true" ht="15.0">
      <c r="A21" s="194" t="inlineStr">
        <is>
          <t>注：本表为自动生成表。</t>
        </is>
      </c>
      <c r="B21" s="68"/>
      <c r="C21" s="68"/>
      <c r="D21" s="68"/>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c r="DF21" s="196"/>
      <c r="DG21" s="196"/>
      <c r="DH21" s="196"/>
      <c r="DI21" s="196"/>
      <c r="DJ21" s="196"/>
    </row>
  </sheetData>
  <mergeCells count="14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1:D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'Z08_1 一般公共预算财政拨款基本支出决算明细表'!F6 + 'Z08_1 一般公共预算财政拨款基本支出决算明细表'!T6 + 'Z08_1 一般公共预算财政拨款基本支出决算明细表'!AV6 + 'Z08_1 一般公共预算财政拨款基本支出决算明细表'!BI6 + 'Z08_1 一般公共预算财政拨款基本支出决算明细表'!CA6 + 'Z08_1 一般公共预算财政拨款基本支出决算明细表'!CU6 + 'Z08_1 一般公共预算财政拨款基本支出决算明细表'!DE6</f>
        <v>2002458.92</v>
      </c>
      <c r="F6" s="24" t="n">
        <f>SUM('Z08_1 一般公共预算财政拨款基本支出决算明细表'!F7)</f>
        <v>1517866.92</v>
      </c>
      <c r="G6" s="24" t="n">
        <f>SUM('Z08_1 一般公共预算财政拨款基本支出决算明细表'!G7)</f>
        <v>503224.0</v>
      </c>
      <c r="H6" s="24" t="n">
        <f>SUM('Z08_1 一般公共预算财政拨款基本支出决算明细表'!H7)</f>
        <v>164828.0</v>
      </c>
      <c r="I6" s="24" t="n">
        <f>SUM('Z08_1 一般公共预算财政拨款基本支出决算明细表'!I7)</f>
        <v>265709.0</v>
      </c>
      <c r="J6" s="24" t="n">
        <f>SUM('Z08_1 一般公共预算财政拨款基本支出决算明细表'!J7)</f>
        <v>0.0</v>
      </c>
      <c r="K6" s="24" t="n">
        <f>SUM('Z08_1 一般公共预算财政拨款基本支出决算明细表'!K7)</f>
        <v>83232.0</v>
      </c>
      <c r="L6" s="24" t="n">
        <f>SUM('Z08_1 一般公共预算财政拨款基本支出决算明细表'!L7)</f>
        <v>136734.72</v>
      </c>
      <c r="M6" s="24" t="n">
        <f>SUM('Z08_1 一般公共预算财政拨款基本支出决算明细表'!M7)</f>
        <v>61872.97</v>
      </c>
      <c r="N6" s="24" t="n">
        <f>SUM('Z08_1 一般公共预算财政拨款基本支出决算明细表'!N7)</f>
        <v>87661.37</v>
      </c>
      <c r="O6" s="24" t="n">
        <f>SUM('Z08_1 一般公共预算财政拨款基本支出决算明细表'!O7)</f>
        <v>0.0</v>
      </c>
      <c r="P6" s="24" t="n">
        <f>SUM('Z08_1 一般公共预算财政拨款基本支出决算明细表'!P7)</f>
        <v>2957.86</v>
      </c>
      <c r="Q6" s="24" t="n">
        <f>SUM('Z08_1 一般公共预算财政拨款基本支出决算明细表'!Q7)</f>
        <v>211647.0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84676.4</v>
      </c>
      <c r="U6" s="24" t="n">
        <f>SUM('Z08_1 一般公共预算财政拨款基本支出决算明细表'!U7)</f>
        <v>20000.0</v>
      </c>
      <c r="V6" s="24" t="n">
        <f>SUM('Z08_1 一般公共预算财政拨款基本支出决算明细表'!V7)</f>
        <v>19936.4</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0.0</v>
      </c>
      <c r="AB6" s="24" t="n">
        <f>SUM('Z08_1 一般公共预算财政拨款基本支出决算明细表'!AB7)</f>
        <v>0.0</v>
      </c>
      <c r="AC6" s="24" t="n">
        <f>SUM('Z08_1 一般公共预算财政拨款基本支出决算明细表'!AC7)</f>
        <v>0.0</v>
      </c>
      <c r="AD6" s="24" t="n">
        <f>SUM('Z08_1 一般公共预算财政拨款基本支出决算明细表'!AD7)</f>
        <v>0.0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40340.0</v>
      </c>
      <c r="AT6" s="24" t="n">
        <f>SUM('Z08_1 一般公共预算财政拨款基本支出决算明细表'!AT7)</f>
        <v>0.0</v>
      </c>
      <c r="AU6" s="24" t="n">
        <f>SUM('Z08_1 一般公共预算财政拨款基本支出决算明细表'!AU7)</f>
        <v>4400.0</v>
      </c>
      <c r="AV6" s="24" t="n">
        <f>SUM('Z08_1 一般公共预算财政拨款基本支出决算明细表'!AV7)</f>
        <v>399915.6</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158762.0</v>
      </c>
      <c r="BA6" s="24" t="n">
        <f>SUM('Z08_1 一般公共预算财政拨款基本支出决算明细表'!BA7)</f>
        <v>226593.6</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14560.0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('Z08_1 一般公共预算财政拨款基本支出决算明细表'!CV6+'Z08_1 一般公共预算财政拨款基本支出决算明细表'!CW6+'Z08_1 一般公共预算财政拨款基本支出决算明细表'!CX6+'Z08_1 一般公共预算财政拨款基本支出决算明细表'!CY6+'Z08_1 一般公共预算财政拨款基本支出决算明细表'!CZ6)</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SUM('Z08_1 一般公共预算财政拨款基本支出决算明细表'!DE7)</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2013101</t>
        </is>
      </c>
      <c r="B7" s="174"/>
      <c r="C7" s="174"/>
      <c r="D7" s="30" t="inlineStr">
        <is>
          <t>行政运行</t>
        </is>
      </c>
      <c r="E7" s="24" t="n">
        <v>20000.0</v>
      </c>
      <c r="F7" s="24" t="n">
        <v>20000.0</v>
      </c>
      <c r="G7" s="24" t="n">
        <v>0.0</v>
      </c>
      <c r="H7" s="24" t="n">
        <v>0.0</v>
      </c>
      <c r="I7" s="24" t="n">
        <v>20000.0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2060101</t>
        </is>
      </c>
      <c r="B8" s="174"/>
      <c r="C8" s="174"/>
      <c r="D8" s="30" t="inlineStr">
        <is>
          <t>行政运行</t>
        </is>
      </c>
      <c r="E8" s="24" t="n">
        <v>1322823.0</v>
      </c>
      <c r="F8" s="24" t="n">
        <v>996993.0</v>
      </c>
      <c r="G8" s="24" t="n">
        <v>503224.0</v>
      </c>
      <c r="H8" s="24" t="n">
        <v>164828.0</v>
      </c>
      <c r="I8" s="24" t="n">
        <v>245709.0</v>
      </c>
      <c r="J8" s="24" t="n">
        <v>0.0</v>
      </c>
      <c r="K8" s="24" t="n">
        <v>83232.0</v>
      </c>
      <c r="L8" s="24" t="n">
        <v>0.0</v>
      </c>
      <c r="M8" s="24" t="n">
        <v>0.0</v>
      </c>
      <c r="N8" s="24" t="n">
        <v>0.0</v>
      </c>
      <c r="O8" s="24" t="n">
        <v>0.0</v>
      </c>
      <c r="P8" s="24" t="n">
        <v>0.0</v>
      </c>
      <c r="Q8" s="24" t="n">
        <v>0.0</v>
      </c>
      <c r="R8" s="24" t="n">
        <v>0.0</v>
      </c>
      <c r="S8" s="24" t="n">
        <v>0.0</v>
      </c>
      <c r="T8" s="24" t="n">
        <v>84676.4</v>
      </c>
      <c r="U8" s="24" t="n">
        <v>20000.0</v>
      </c>
      <c r="V8" s="24" t="n">
        <v>19936.4</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40340.0</v>
      </c>
      <c r="AT8" s="24" t="n">
        <v>0.0</v>
      </c>
      <c r="AU8" s="24" t="n">
        <v>4400.0</v>
      </c>
      <c r="AV8" s="24" t="n">
        <v>241153.6</v>
      </c>
      <c r="AW8" s="24" t="n">
        <v>0.0</v>
      </c>
      <c r="AX8" s="24" t="n">
        <v>0.0</v>
      </c>
      <c r="AY8" s="24" t="n">
        <v>0.0</v>
      </c>
      <c r="AZ8" s="24" t="n">
        <v>0.0</v>
      </c>
      <c r="BA8" s="24" t="n">
        <v>226593.6</v>
      </c>
      <c r="BB8" s="24" t="n">
        <v>0.0</v>
      </c>
      <c r="BC8" s="24" t="n">
        <v>0.0</v>
      </c>
      <c r="BD8" s="24" t="n">
        <v>0.0</v>
      </c>
      <c r="BE8" s="24" t="n">
        <v>14560.0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2080505</t>
        </is>
      </c>
      <c r="B9" s="174"/>
      <c r="C9" s="174"/>
      <c r="D9" s="30" t="inlineStr">
        <is>
          <t>机关事业单位基本养老保险缴费支出</t>
        </is>
      </c>
      <c r="E9" s="24" t="n">
        <v>136734.72</v>
      </c>
      <c r="F9" s="24" t="n">
        <v>136734.72</v>
      </c>
      <c r="G9" s="24" t="n">
        <v>0.0</v>
      </c>
      <c r="H9" s="24" t="n">
        <v>0.0</v>
      </c>
      <c r="I9" s="24" t="n">
        <v>0.0</v>
      </c>
      <c r="J9" s="24" t="n">
        <v>0.0</v>
      </c>
      <c r="K9" s="24" t="n">
        <v>0.0</v>
      </c>
      <c r="L9" s="24" t="n">
        <v>136734.72</v>
      </c>
      <c r="M9" s="24" t="n">
        <v>0.0</v>
      </c>
      <c r="N9" s="24" t="n">
        <v>0.0</v>
      </c>
      <c r="O9" s="24" t="n">
        <v>0.0</v>
      </c>
      <c r="P9" s="24" t="n">
        <v>0.0</v>
      </c>
      <c r="Q9" s="24" t="n">
        <v>0.0</v>
      </c>
      <c r="R9" s="24" t="n">
        <v>0.0</v>
      </c>
      <c r="S9" s="24" t="n">
        <v>0.0</v>
      </c>
      <c r="T9" s="24" t="n">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2080506</t>
        </is>
      </c>
      <c r="B10" s="174"/>
      <c r="C10" s="174"/>
      <c r="D10" s="30" t="inlineStr">
        <is>
          <t>机关事业单位职业年金缴费支出</t>
        </is>
      </c>
      <c r="E10" s="24" t="n">
        <v>61872.97</v>
      </c>
      <c r="F10" s="24" t="n">
        <v>61872.97</v>
      </c>
      <c r="G10" s="24" t="n">
        <v>0.0</v>
      </c>
      <c r="H10" s="24" t="n">
        <v>0.0</v>
      </c>
      <c r="I10" s="24" t="n">
        <v>0.0</v>
      </c>
      <c r="J10" s="24" t="n">
        <v>0.0</v>
      </c>
      <c r="K10" s="24" t="n">
        <v>0.0</v>
      </c>
      <c r="L10" s="24" t="n">
        <v>0.0</v>
      </c>
      <c r="M10" s="24" t="n">
        <v>61872.97</v>
      </c>
      <c r="N10" s="24" t="n">
        <v>0.0</v>
      </c>
      <c r="O10" s="24" t="n">
        <v>0.0</v>
      </c>
      <c r="P10" s="24" t="n">
        <v>0.0</v>
      </c>
      <c r="Q10" s="24" t="n">
        <v>0.0</v>
      </c>
      <c r="R10" s="24" t="n">
        <v>0.0</v>
      </c>
      <c r="S10" s="24" t="n">
        <v>0.0</v>
      </c>
      <c r="T10" s="24" t="n">
        <v>0.0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2080801</t>
        </is>
      </c>
      <c r="B11" s="174"/>
      <c r="C11" s="174"/>
      <c r="D11" s="30" t="inlineStr">
        <is>
          <t>死亡抚恤</t>
        </is>
      </c>
      <c r="E11" s="24" t="n">
        <v>158762.0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158762.0</v>
      </c>
      <c r="AW11" s="24" t="n">
        <v>0.0</v>
      </c>
      <c r="AX11" s="24" t="n">
        <v>0.0</v>
      </c>
      <c r="AY11" s="24" t="n">
        <v>0.0</v>
      </c>
      <c r="AZ11" s="24" t="n">
        <v>158762.0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2101101</t>
        </is>
      </c>
      <c r="B12" s="174"/>
      <c r="C12" s="174"/>
      <c r="D12" s="30" t="inlineStr">
        <is>
          <t>行政单位医疗</t>
        </is>
      </c>
      <c r="E12" s="24" t="n">
        <v>90619.23</v>
      </c>
      <c r="F12" s="24" t="n">
        <v>90619.23</v>
      </c>
      <c r="G12" s="24" t="n">
        <v>0.0</v>
      </c>
      <c r="H12" s="24" t="n">
        <v>0.0</v>
      </c>
      <c r="I12" s="24" t="n">
        <v>0.0</v>
      </c>
      <c r="J12" s="24" t="n">
        <v>0.0</v>
      </c>
      <c r="K12" s="24" t="n">
        <v>0.0</v>
      </c>
      <c r="L12" s="24" t="n">
        <v>0.0</v>
      </c>
      <c r="M12" s="24" t="n">
        <v>0.0</v>
      </c>
      <c r="N12" s="24" t="n">
        <v>87661.37</v>
      </c>
      <c r="O12" s="24" t="n">
        <v>0.0</v>
      </c>
      <c r="P12" s="24" t="n">
        <v>2957.86</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2210201</t>
        </is>
      </c>
      <c r="B13" s="174"/>
      <c r="C13" s="174"/>
      <c r="D13" s="30" t="inlineStr">
        <is>
          <t>住房公积金</t>
        </is>
      </c>
      <c r="E13" s="24" t="n">
        <f>'Z08_1 一般公共预算财政拨款基本支出决算明细表'!F13 + 'Z08_1 一般公共预算财政拨款基本支出决算明细表'!T13 + 'Z08_1 一般公共预算财政拨款基本支出决算明细表'!AV13 + 'Z08_1 一般公共预算财政拨款基本支出决算明细表'!BI13 + 'Z08_1 一般公共预算财政拨款基本支出决算明细表'!CA13 + 'Z08_1 一般公共预算财政拨款基本支出决算明细表'!CU13 + 'Z08_1 一般公共预算财政拨款基本支出决算明细表'!DE13</f>
        <v>211647.0</v>
      </c>
      <c r="F13" s="24" t="n">
        <f>('Z08_1 一般公共预算财政拨款基本支出决算明细表'!G13+'Z08_1 一般公共预算财政拨款基本支出决算明细表'!H13+'Z08_1 一般公共预算财政拨款基本支出决算明细表'!I13+'Z08_1 一般公共预算财政拨款基本支出决算明细表'!J13+'Z08_1 一般公共预算财政拨款基本支出决算明细表'!K13+'Z08_1 一般公共预算财政拨款基本支出决算明细表'!L13+'Z08_1 一般公共预算财政拨款基本支出决算明细表'!M13+'Z08_1 一般公共预算财政拨款基本支出决算明细表'!N13+'Z08_1 一般公共预算财政拨款基本支出决算明细表'!O13+'Z08_1 一般公共预算财政拨款基本支出决算明细表'!P13+'Z08_1 一般公共预算财政拨款基本支出决算明细表'!Q13+'Z08_1 一般公共预算财政拨款基本支出决算明细表'!R13+'Z08_1 一般公共预算财政拨款基本支出决算明细表'!S13)</f>
        <v>211647.0</v>
      </c>
      <c r="G13" s="24" t="n">
        <v>0.0</v>
      </c>
      <c r="H13" s="24" t="n">
        <v>0.0</v>
      </c>
      <c r="I13" s="24" t="n">
        <v>0.0</v>
      </c>
      <c r="J13" s="24" t="n">
        <v>0.0</v>
      </c>
      <c r="K13" s="24" t="n">
        <v>0.0</v>
      </c>
      <c r="L13" s="24" t="n">
        <v>0.0</v>
      </c>
      <c r="M13" s="24" t="n">
        <v>0.0</v>
      </c>
      <c r="N13" s="24" t="n">
        <v>0.0</v>
      </c>
      <c r="O13" s="24" t="n">
        <v>0.0</v>
      </c>
      <c r="P13" s="24" t="n">
        <v>0.0</v>
      </c>
      <c r="Q13" s="24" t="n">
        <v>211647.0</v>
      </c>
      <c r="R13" s="24" t="n">
        <v>0.0</v>
      </c>
      <c r="S13" s="24" t="n">
        <v>0.0</v>
      </c>
      <c r="T13" s="24" t="n">
        <f>('Z08_1 一般公共预算财政拨款基本支出决算明细表'!U13+'Z08_1 一般公共预算财政拨款基本支出决算明细表'!V13+'Z08_1 一般公共预算财政拨款基本支出决算明细表'!W13+'Z08_1 一般公共预算财政拨款基本支出决算明细表'!X13+'Z08_1 一般公共预算财政拨款基本支出决算明细表'!Y13+'Z08_1 一般公共预算财政拨款基本支出决算明细表'!Z13+'Z08_1 一般公共预算财政拨款基本支出决算明细表'!AA13+'Z08_1 一般公共预算财政拨款基本支出决算明细表'!AB13+'Z08_1 一般公共预算财政拨款基本支出决算明细表'!AC13+'Z08_1 一般公共预算财政拨款基本支出决算明细表'!AD13+'Z08_1 一般公共预算财政拨款基本支出决算明细表'!AE13+'Z08_1 一般公共预算财政拨款基本支出决算明细表'!AF13+'Z08_1 一般公共预算财政拨款基本支出决算明细表'!AG13+'Z08_1 一般公共预算财政拨款基本支出决算明细表'!AH13+'Z08_1 一般公共预算财政拨款基本支出决算明细表'!AI13+'Z08_1 一般公共预算财政拨款基本支出决算明细表'!AJ13+'Z08_1 一般公共预算财政拨款基本支出决算明细表'!AK13+'Z08_1 一般公共预算财政拨款基本支出决算明细表'!AL13+'Z08_1 一般公共预算财政拨款基本支出决算明细表'!AM13+'Z08_1 一般公共预算财政拨款基本支出决算明细表'!AN13+'Z08_1 一般公共预算财政拨款基本支出决算明细表'!AO13+'Z08_1 一般公共预算财政拨款基本支出决算明细表'!AP13+'Z08_1 一般公共预算财政拨款基本支出决算明细表'!AQ13+'Z08_1 一般公共预算财政拨款基本支出决算明细表'!AR13+'Z08_1 一般公共预算财政拨款基本支出决算明细表'!AS13+'Z08_1 一般公共预算财政拨款基本支出决算明细表'!AT13+'Z08_1 一般公共预算财政拨款基本支出决算明细表'!AU13)</f>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f>('Z08_1 一般公共预算财政拨款基本支出决算明细表'!AW13+'Z08_1 一般公共预算财政拨款基本支出决算明细表'!AX13+'Z08_1 一般公共预算财政拨款基本支出决算明细表'!AY13+'Z08_1 一般公共预算财政拨款基本支出决算明细表'!AZ13+'Z08_1 一般公共预算财政拨款基本支出决算明细表'!BA13+'Z08_1 一般公共预算财政拨款基本支出决算明细表'!BB13+'Z08_1 一般公共预算财政拨款基本支出决算明细表'!BC13+'Z08_1 一般公共预算财政拨款基本支出决算明细表'!BD13+'Z08_1 一般公共预算财政拨款基本支出决算明细表'!BE13+'Z08_1 一般公共预算财政拨款基本支出决算明细表'!BF13+'Z08_1 一般公共预算财政拨款基本支出决算明细表'!BG13+'Z08_1 一般公共预算财政拨款基本支出决算明细表'!BH13)</f>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f>('Z08_1 一般公共预算财政拨款基本支出决算明细表'!BJ13+'Z08_1 一般公共预算财政拨款基本支出决算明细表'!BK13+'Z08_1 一般公共预算财政拨款基本支出决算明细表'!BL13+'Z08_1 一般公共预算财政拨款基本支出决算明细表'!BM13)</f>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f>('Z08_1 一般公共预算财政拨款基本支出决算明细表'!CB13+'Z08_1 一般公共预算财政拨款基本支出决算明细表'!CC13+'Z08_1 一般公共预算财政拨款基本支出决算明细表'!CD13+'Z08_1 一般公共预算财政拨款基本支出决算明细表'!CE13+'Z08_1 一般公共预算财政拨款基本支出决算明细表'!CF13+'Z08_1 一般公共预算财政拨款基本支出决算明细表'!CG13+'Z08_1 一般公共预算财政拨款基本支出决算明细表'!CH13+'Z08_1 一般公共预算财政拨款基本支出决算明细表'!CI13+'Z08_1 一般公共预算财政拨款基本支出决算明细表'!CJ13+'Z08_1 一般公共预算财政拨款基本支出决算明细表'!CK13+'Z08_1 一般公共预算财政拨款基本支出决算明细表'!CL13+'Z08_1 一般公共预算财政拨款基本支出决算明细表'!CM13+'Z08_1 一般公共预算财政拨款基本支出决算明细表'!CN13+'Z08_1 一般公共预算财政拨款基本支出决算明细表'!CO13+'Z08_1 一般公共预算财政拨款基本支出决算明细表'!CP13+'Z08_1 一般公共预算财政拨款基本支出决算明细表'!CQ13)</f>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f>('Z08_1 一般公共预算财政拨款基本支出决算明细表'!CV13+'Z08_1 一般公共预算财政拨款基本支出决算明细表'!CW13+'Z08_1 一般公共预算财政拨款基本支出决算明细表'!CX13+'Z08_1 一般公共预算财政拨款基本支出决算明细表'!CY13+'Z08_1 一般公共预算财政拨款基本支出决算明细表'!CZ13)</f>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f>('Z08_1 一般公共预算财政拨款基本支出决算明细表'!DF13+'Z08_1 一般公共预算财政拨款基本支出决算明细表'!DG13+'Z08_1 一般公共预算财政拨款基本支出决算明细表'!DH13+'Z08_1 一般公共预算财政拨款基本支出决算明细表'!DI13+'Z08_1 一般公共预算财政拨款基本支出决算明细表'!DJ13)</f>
        <v>0.0</v>
      </c>
      <c r="DF13" s="24" t="n">
        <v>0.0</v>
      </c>
      <c r="DG13" s="24" t="n">
        <v>0.0</v>
      </c>
      <c r="DH13" s="24" t="n">
        <v>0.0</v>
      </c>
      <c r="DI13" s="24" t="n">
        <v>0.0</v>
      </c>
      <c r="DJ13" s="26"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1.200335643E7</v>
      </c>
      <c r="L6" s="24" t="n">
        <f>('Z08_2 一般公共预算财政拨款项目支出决算明细表'!M6+'Z08_2 一般公共预算财政拨款项目支出决算明细表'!N6+'Z08_2 一般公共预算财政拨款项目支出决算明细表'!O6+'Z08_2 一般公共预算财政拨款项目支出决算明细表'!P6+'Z08_2 一般公共预算财政拨款项目支出决算明细表'!Q6+'Z08_2 一般公共预算财政拨款项目支出决算明细表'!R6+'Z08_2 一般公共预算财政拨款项目支出决算明细表'!S6+'Z08_2 一般公共预算财政拨款项目支出决算明细表'!T6+'Z08_2 一般公共预算财政拨款项目支出决算明细表'!U6+'Z08_2 一般公共预算财政拨款项目支出决算明细表'!V6+'Z08_2 一般公共预算财政拨款项目支出决算明细表'!W6+'Z08_2 一般公共预算财政拨款项目支出决算明细表'!X6+'Z08_2 一般公共预算财政拨款项目支出决算明细表'!Y6)</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979156.43</v>
      </c>
      <c r="AA6" s="24" t="n">
        <f>SUM('Z08_2 一般公共预算财政拨款项目支出决算明细表'!AA7)</f>
        <v>0.0</v>
      </c>
      <c r="AB6" s="24" t="n">
        <f>SUM('Z08_2 一般公共预算财政拨款项目支出决算明细表'!AB7)</f>
        <v>45000.0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42733.0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691823.43</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199600.0</v>
      </c>
      <c r="BB6" s="24" t="n">
        <f>SUM('Z08_2 一般公共预算财政拨款项目支出决算明细表'!BB7)</f>
        <v>52200.0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52200.0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('Z08_2 一般公共预算财政拨款项目支出决算明细表'!BP6+'Z08_2 一般公共预算财政拨款项目支出决算明细表'!BQ6+'Z08_2 一般公共预算财政拨款项目支出决算明细表'!BR6+'Z08_2 一般公共预算财政拨款项目支出决算明细表'!BS6)</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('Z08_2 一般公共预算财政拨款项目支出决算明细表'!CH6+'Z08_2 一般公共预算财政拨款项目支出决算明细表'!CI6+'Z08_2 一般公共预算财政拨款项目支出决算明细表'!CJ6+'Z08_2 一般公共预算财政拨款项目支出决算明细表'!CK6+'Z08_2 一般公共预算财政拨款项目支出决算明细表'!CL6+'Z08_2 一般公共预算财政拨款项目支出决算明细表'!CM6+'Z08_2 一般公共预算财政拨款项目支出决算明细表'!CN6+'Z08_2 一般公共预算财政拨款项目支出决算明细表'!CO6+'Z08_2 一般公共预算财政拨款项目支出决算明细表'!CP6+'Z08_2 一般公共预算财政拨款项目支出决算明细表'!CQ6+'Z08_2 一般公共预算财政拨款项目支出决算明细表'!CR6+'Z08_2 一般公共预算财政拨款项目支出决算明细表'!CS6+'Z08_2 一般公共预算财政拨款项目支出决算明细表'!CT6+'Z08_2 一般公共预算财政拨款项目支出决算明细表'!CU6+'Z08_2 一般公共预算财政拨款项目支出决算明细表'!CV6+'Z08_2 一般公共预算财政拨款项目支出决算明细表'!CW6)</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SUM('Z08_2 一般公共预算财政拨款项目支出决算明细表'!DA7)</f>
        <v>1.0972E7</v>
      </c>
      <c r="DB6" s="24" t="n">
        <f>SUM('Z08_2 一般公共预算财政拨款项目支出决算明细表'!DB7)</f>
        <v>0.0</v>
      </c>
      <c r="DC6" s="24" t="n">
        <f>SUM('Z08_2 一般公共预算财政拨款项目支出决算明细表'!DC7)</f>
        <v>0.0</v>
      </c>
      <c r="DD6" s="24" t="n">
        <f>SUM('Z08_2 一般公共预算财政拨款项目支出决算明细表'!DD7)</f>
        <v>9422000.0</v>
      </c>
      <c r="DE6" s="24" t="n">
        <f>SUM('Z08_2 一般公共预算财政拨款项目支出决算明细表'!DE7)</f>
        <v>0.0</v>
      </c>
      <c r="DF6" s="24" t="n">
        <f>SUM('Z08_2 一般公共预算财政拨款项目支出决算明细表'!DF7)</f>
        <v>1550000.0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2060199</t>
        </is>
      </c>
      <c r="B7" s="174"/>
      <c r="C7" s="174"/>
      <c r="D7" s="172" t="inlineStr">
        <is>
          <t>对企业管理支出</t>
        </is>
      </c>
      <c r="E7" s="172"/>
      <c r="F7" s="172" t="inlineStr">
        <is>
          <t>特定目标类</t>
        </is>
      </c>
      <c r="G7" s="172"/>
      <c r="H7" s="172"/>
      <c r="I7" s="172" t="inlineStr">
        <is>
          <t>非基建项目</t>
        </is>
      </c>
      <c r="J7" s="172" t="inlineStr">
        <is>
          <t>否</t>
        </is>
      </c>
      <c r="K7" s="24" t="n">
        <v>221423.43</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169223.43</v>
      </c>
      <c r="AA7" s="24" t="n">
        <v>0.0</v>
      </c>
      <c r="AB7" s="24" t="n">
        <v>45000.0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124223.43</v>
      </c>
      <c r="AV7" s="24" t="n">
        <v>0.0</v>
      </c>
      <c r="AW7" s="24" t="n">
        <v>0.0</v>
      </c>
      <c r="AX7" s="24" t="n">
        <v>0.0</v>
      </c>
      <c r="AY7" s="24" t="n">
        <v>0.0</v>
      </c>
      <c r="AZ7" s="24" t="n">
        <v>0.0</v>
      </c>
      <c r="BA7" s="24" t="n">
        <v>0.0</v>
      </c>
      <c r="BB7" s="24" t="n">
        <v>52200.0</v>
      </c>
      <c r="BC7" s="24" t="n">
        <v>0.0</v>
      </c>
      <c r="BD7" s="24" t="n">
        <v>0.0</v>
      </c>
      <c r="BE7" s="24" t="n">
        <v>0.0</v>
      </c>
      <c r="BF7" s="24" t="n">
        <v>0.0</v>
      </c>
      <c r="BG7" s="24" t="n">
        <v>52200.0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2060499</t>
        </is>
      </c>
      <c r="B8" s="174"/>
      <c r="C8" s="174"/>
      <c r="D8" s="172" t="inlineStr">
        <is>
          <t>对企业管理支出</t>
        </is>
      </c>
      <c r="E8" s="172"/>
      <c r="F8" s="172" t="inlineStr">
        <is>
          <t>特定目标类</t>
        </is>
      </c>
      <c r="G8" s="172"/>
      <c r="H8" s="172"/>
      <c r="I8" s="172" t="inlineStr">
        <is>
          <t>非基建项目</t>
        </is>
      </c>
      <c r="J8" s="172" t="inlineStr">
        <is>
          <t>否</t>
        </is>
      </c>
      <c r="K8" s="24" t="n">
        <v>302733.0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302733.0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42733.0</v>
      </c>
      <c r="AR8" s="24" t="n">
        <v>0.0</v>
      </c>
      <c r="AS8" s="24" t="n">
        <v>0.0</v>
      </c>
      <c r="AT8" s="24" t="n">
        <v>0.0</v>
      </c>
      <c r="AU8" s="24" t="n">
        <v>260000.0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2060599</t>
        </is>
      </c>
      <c r="B9" s="174"/>
      <c r="C9" s="174"/>
      <c r="D9" s="172" t="inlineStr">
        <is>
          <t>对企业管理支出</t>
        </is>
      </c>
      <c r="E9" s="172"/>
      <c r="F9" s="172" t="inlineStr">
        <is>
          <t>特定目标类</t>
        </is>
      </c>
      <c r="G9" s="172"/>
      <c r="H9" s="172"/>
      <c r="I9" s="172" t="inlineStr">
        <is>
          <t>非基建项目</t>
        </is>
      </c>
      <c r="J9" s="172" t="inlineStr">
        <is>
          <t>否</t>
        </is>
      </c>
      <c r="K9" s="24" t="n">
        <v>107600.0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107600.0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107600.0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2069999</t>
        </is>
      </c>
      <c r="B10" s="174"/>
      <c r="C10" s="174"/>
      <c r="D10" s="172" t="inlineStr">
        <is>
          <t>对企业管理支出</t>
        </is>
      </c>
      <c r="E10" s="172"/>
      <c r="F10" s="172" t="inlineStr">
        <is>
          <t>特定目标类</t>
        </is>
      </c>
      <c r="G10" s="172"/>
      <c r="H10" s="172"/>
      <c r="I10" s="172" t="inlineStr">
        <is>
          <t>非基建项目</t>
        </is>
      </c>
      <c r="J10" s="172" t="inlineStr">
        <is>
          <t>否</t>
        </is>
      </c>
      <c r="K10" s="24" t="n">
        <v>2747000.0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399600.0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200000.0</v>
      </c>
      <c r="AV10" s="24" t="n">
        <v>0.0</v>
      </c>
      <c r="AW10" s="24" t="n">
        <v>0.0</v>
      </c>
      <c r="AX10" s="24" t="n">
        <v>0.0</v>
      </c>
      <c r="AY10" s="24" t="n">
        <v>0.0</v>
      </c>
      <c r="AZ10" s="24" t="n">
        <v>0.0</v>
      </c>
      <c r="BA10" s="24" t="n">
        <v>199600.0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2347400.0</v>
      </c>
      <c r="DB10" s="24" t="n">
        <v>0.0</v>
      </c>
      <c r="DC10" s="24" t="n">
        <v>0.0</v>
      </c>
      <c r="DD10" s="24" t="n">
        <v>2347400.0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2150299</t>
        </is>
      </c>
      <c r="B11" s="174"/>
      <c r="C11" s="174"/>
      <c r="D11" s="172" t="inlineStr">
        <is>
          <t>对企业管理支出</t>
        </is>
      </c>
      <c r="E11" s="172"/>
      <c r="F11" s="172" t="inlineStr">
        <is>
          <t>特定目标类</t>
        </is>
      </c>
      <c r="G11" s="172"/>
      <c r="H11" s="172"/>
      <c r="I11" s="172" t="inlineStr">
        <is>
          <t>非基建项目</t>
        </is>
      </c>
      <c r="J11" s="172" t="inlineStr">
        <is>
          <t>否</t>
        </is>
      </c>
      <c r="K11" s="24" t="n">
        <v>600000.0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600000.0</v>
      </c>
      <c r="DB11" s="24" t="n">
        <v>0.0</v>
      </c>
      <c r="DC11" s="24" t="n">
        <v>0.0</v>
      </c>
      <c r="DD11" s="24" t="n">
        <v>0.0</v>
      </c>
      <c r="DE11" s="24" t="n">
        <v>0.0</v>
      </c>
      <c r="DF11" s="24" t="n">
        <v>600000.0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2150899</t>
        </is>
      </c>
      <c r="B12" s="174"/>
      <c r="C12" s="174"/>
      <c r="D12" s="172" t="inlineStr">
        <is>
          <t>对企业管理支出</t>
        </is>
      </c>
      <c r="E12" s="172"/>
      <c r="F12" s="172" t="inlineStr">
        <is>
          <t>特定目标类</t>
        </is>
      </c>
      <c r="G12" s="172"/>
      <c r="H12" s="172"/>
      <c r="I12" s="172" t="inlineStr">
        <is>
          <t>非基建项目</t>
        </is>
      </c>
      <c r="J12" s="172" t="inlineStr">
        <is>
          <t>否</t>
        </is>
      </c>
      <c r="K12" s="24" t="n">
        <v>950000.0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950000.0</v>
      </c>
      <c r="DB12" s="24" t="n">
        <v>0.0</v>
      </c>
      <c r="DC12" s="24" t="n">
        <v>0.0</v>
      </c>
      <c r="DD12" s="24" t="n">
        <v>0.0</v>
      </c>
      <c r="DE12" s="24" t="n">
        <v>0.0</v>
      </c>
      <c r="DF12" s="24" t="n">
        <v>950000.0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2159999</t>
        </is>
      </c>
      <c r="B13" s="174"/>
      <c r="C13" s="174"/>
      <c r="D13" s="172" t="inlineStr">
        <is>
          <t>对企业管理支出</t>
        </is>
      </c>
      <c r="E13" s="172"/>
      <c r="F13" s="172" t="inlineStr">
        <is>
          <t>特定目标类</t>
        </is>
      </c>
      <c r="G13" s="172"/>
      <c r="H13" s="172"/>
      <c r="I13" s="172" t="inlineStr">
        <is>
          <t>非基建项目</t>
        </is>
      </c>
      <c r="J13" s="172" t="inlineStr">
        <is>
          <t>否</t>
        </is>
      </c>
      <c r="K13" s="24" t="n">
        <f>'Z08_2 一般公共预算财政拨款项目支出决算明细表'!L13 + 'Z08_2 一般公共预算财政拨款项目支出决算明细表'!Z13 + 'Z08_2 一般公共预算财政拨款项目支出决算明细表'!BB13 + 'Z08_2 一般公共预算财政拨款项目支出决算明细表'!BO13 + 'Z08_2 一般公共预算财政拨款项目支出决算明细表'!BT13 + 'Z08_2 一般公共预算财政拨款项目支出决算明细表'!CG13 + 'Z08_2 一般公共预算财政拨款项目支出决算明细表'!CX13 + 'Z08_2 一般公共预算财政拨款项目支出决算明细表'!DA13 + 'Z08_2 一般公共预算财政拨款项目支出决算明细表'!DG13 + 'Z08_2 一般公共预算财政拨款项目支出决算明细表'!DK13</f>
        <v>7074600.0</v>
      </c>
      <c r="L13" s="24" t="n">
        <f>('Z08_2 一般公共预算财政拨款项目支出决算明细表'!M13+'Z08_2 一般公共预算财政拨款项目支出决算明细表'!N13+'Z08_2 一般公共预算财政拨款项目支出决算明细表'!O13+'Z08_2 一般公共预算财政拨款项目支出决算明细表'!P13+'Z08_2 一般公共预算财政拨款项目支出决算明细表'!Q13+'Z08_2 一般公共预算财政拨款项目支出决算明细表'!R13+'Z08_2 一般公共预算财政拨款项目支出决算明细表'!S13+'Z08_2 一般公共预算财政拨款项目支出决算明细表'!T13+'Z08_2 一般公共预算财政拨款项目支出决算明细表'!U13+'Z08_2 一般公共预算财政拨款项目支出决算明细表'!V13+'Z08_2 一般公共预算财政拨款项目支出决算明细表'!W13+'Z08_2 一般公共预算财政拨款项目支出决算明细表'!X13+'Z08_2 一般公共预算财政拨款项目支出决算明细表'!Y13)</f>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f>('Z08_2 一般公共预算财政拨款项目支出决算明细表'!AA13+'Z08_2 一般公共预算财政拨款项目支出决算明细表'!AB13+'Z08_2 一般公共预算财政拨款项目支出决算明细表'!AC13+'Z08_2 一般公共预算财政拨款项目支出决算明细表'!AD13+'Z08_2 一般公共预算财政拨款项目支出决算明细表'!AE13+'Z08_2 一般公共预算财政拨款项目支出决算明细表'!AF13+'Z08_2 一般公共预算财政拨款项目支出决算明细表'!AG13+'Z08_2 一般公共预算财政拨款项目支出决算明细表'!AH13+'Z08_2 一般公共预算财政拨款项目支出决算明细表'!AI13+'Z08_2 一般公共预算财政拨款项目支出决算明细表'!AJ13+'Z08_2 一般公共预算财政拨款项目支出决算明细表'!AK13+'Z08_2 一般公共预算财政拨款项目支出决算明细表'!AL13+'Z08_2 一般公共预算财政拨款项目支出决算明细表'!AM13+'Z08_2 一般公共预算财政拨款项目支出决算明细表'!AN13+'Z08_2 一般公共预算财政拨款项目支出决算明细表'!AO13+'Z08_2 一般公共预算财政拨款项目支出决算明细表'!AP13+'Z08_2 一般公共预算财政拨款项目支出决算明细表'!AQ13+'Z08_2 一般公共预算财政拨款项目支出决算明细表'!AR13+'Z08_2 一般公共预算财政拨款项目支出决算明细表'!AS13+'Z08_2 一般公共预算财政拨款项目支出决算明细表'!AT13+'Z08_2 一般公共预算财政拨款项目支出决算明细表'!AU13+'Z08_2 一般公共预算财政拨款项目支出决算明细表'!AV13+'Z08_2 一般公共预算财政拨款项目支出决算明细表'!AW13+'Z08_2 一般公共预算财政拨款项目支出决算明细表'!AX13+'Z08_2 一般公共预算财政拨款项目支出决算明细表'!AY13+'Z08_2 一般公共预算财政拨款项目支出决算明细表'!AZ13+'Z08_2 一般公共预算财政拨款项目支出决算明细表'!BA13)</f>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f>('Z08_2 一般公共预算财政拨款项目支出决算明细表'!BC13+'Z08_2 一般公共预算财政拨款项目支出决算明细表'!BD13+'Z08_2 一般公共预算财政拨款项目支出决算明细表'!BE13+'Z08_2 一般公共预算财政拨款项目支出决算明细表'!BF13+'Z08_2 一般公共预算财政拨款项目支出决算明细表'!BG13+'Z08_2 一般公共预算财政拨款项目支出决算明细表'!BH13+'Z08_2 一般公共预算财政拨款项目支出决算明细表'!BI13+'Z08_2 一般公共预算财政拨款项目支出决算明细表'!BJ13+'Z08_2 一般公共预算财政拨款项目支出决算明细表'!BK13+'Z08_2 一般公共预算财政拨款项目支出决算明细表'!BL13+'Z08_2 一般公共预算财政拨款项目支出决算明细表'!BM13+'Z08_2 一般公共预算财政拨款项目支出决算明细表'!BN13)</f>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f>('Z08_2 一般公共预算财政拨款项目支出决算明细表'!BP13+'Z08_2 一般公共预算财政拨款项目支出决算明细表'!BQ13+'Z08_2 一般公共预算财政拨款项目支出决算明细表'!BR13+'Z08_2 一般公共预算财政拨款项目支出决算明细表'!BS13)</f>
        <v>0.0</v>
      </c>
      <c r="BP13" s="24" t="n">
        <v>0.0</v>
      </c>
      <c r="BQ13" s="24" t="n">
        <v>0.0</v>
      </c>
      <c r="BR13" s="24" t="n">
        <v>0.0</v>
      </c>
      <c r="BS13" s="24" t="n">
        <v>0.0</v>
      </c>
      <c r="BT13" s="24" t="n">
        <f>('Z08_2 一般公共预算财政拨款项目支出决算明细表'!BU13+'Z08_2 一般公共预算财政拨款项目支出决算明细表'!BV13+'Z08_2 一般公共预算财政拨款项目支出决算明细表'!BW13+'Z08_2 一般公共预算财政拨款项目支出决算明细表'!BX13+'Z08_2 一般公共预算财政拨款项目支出决算明细表'!BY13+'Z08_2 一般公共预算财政拨款项目支出决算明细表'!BZ13+'Z08_2 一般公共预算财政拨款项目支出决算明细表'!CA13+'Z08_2 一般公共预算财政拨款项目支出决算明细表'!CB13+'Z08_2 一般公共预算财政拨款项目支出决算明细表'!CC13+'Z08_2 一般公共预算财政拨款项目支出决算明细表'!CD13+'Z08_2 一般公共预算财政拨款项目支出决算明细表'!CE13+'Z08_2 一般公共预算财政拨款项目支出决算明细表'!CF13)</f>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f>('Z08_2 一般公共预算财政拨款项目支出决算明细表'!CH13+'Z08_2 一般公共预算财政拨款项目支出决算明细表'!CI13+'Z08_2 一般公共预算财政拨款项目支出决算明细表'!CJ13+'Z08_2 一般公共预算财政拨款项目支出决算明细表'!CK13+'Z08_2 一般公共预算财政拨款项目支出决算明细表'!CL13+'Z08_2 一般公共预算财政拨款项目支出决算明细表'!CM13+'Z08_2 一般公共预算财政拨款项目支出决算明细表'!CN13+'Z08_2 一般公共预算财政拨款项目支出决算明细表'!CO13+'Z08_2 一般公共预算财政拨款项目支出决算明细表'!CP13+'Z08_2 一般公共预算财政拨款项目支出决算明细表'!CQ13+'Z08_2 一般公共预算财政拨款项目支出决算明细表'!CR13+'Z08_2 一般公共预算财政拨款项目支出决算明细表'!CS13+'Z08_2 一般公共预算财政拨款项目支出决算明细表'!CT13+'Z08_2 一般公共预算财政拨款项目支出决算明细表'!CU13+'Z08_2 一般公共预算财政拨款项目支出决算明细表'!CV13+'Z08_2 一般公共预算财政拨款项目支出决算明细表'!CW13)</f>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f>'Z08_2 一般公共预算财政拨款项目支出决算明细表'!CY13 + 'Z08_2 一般公共预算财政拨款项目支出决算明细表'!CZ13</f>
        <v>0.0</v>
      </c>
      <c r="CY13" s="24" t="n">
        <v>0.0</v>
      </c>
      <c r="CZ13" s="24" t="n">
        <v>0.0</v>
      </c>
      <c r="DA13" s="24" t="n">
        <f>('Z08_2 一般公共预算财政拨款项目支出决算明细表'!DB13+'Z08_2 一般公共预算财政拨款项目支出决算明细表'!DC13+'Z08_2 一般公共预算财政拨款项目支出决算明细表'!DD13+'Z08_2 一般公共预算财政拨款项目支出决算明细表'!DE13+'Z08_2 一般公共预算财政拨款项目支出决算明细表'!DF13)</f>
        <v>7074600.0</v>
      </c>
      <c r="DB13" s="24" t="n">
        <v>0.0</v>
      </c>
      <c r="DC13" s="24" t="n">
        <v>0.0</v>
      </c>
      <c r="DD13" s="24" t="n">
        <v>7074600.0</v>
      </c>
      <c r="DE13" s="24" t="n">
        <v>0.0</v>
      </c>
      <c r="DF13" s="24" t="n">
        <v>0.0</v>
      </c>
      <c r="DG13" s="24" t="n">
        <f>('Z08_2 一般公共预算财政拨款项目支出决算明细表'!DH13+'Z08_2 一般公共预算财政拨款项目支出决算明细表'!DI13+'Z08_2 一般公共预算财政拨款项目支出决算明细表'!DJ13)</f>
        <v>0.0</v>
      </c>
      <c r="DH13" s="24" t="n">
        <v>0.0</v>
      </c>
      <c r="DI13" s="24" t="n">
        <v>0.0</v>
      </c>
      <c r="DJ13" s="24" t="n">
        <v>0.0</v>
      </c>
      <c r="DK13" s="24" t="n">
        <f>('Z08_2 一般公共预算财政拨款项目支出决算明细表'!DL13+'Z08_2 一般公共预算财政拨款项目支出决算明细表'!DM13+'Z08_2 一般公共预算财政拨款项目支出决算明细表'!DN13+'Z08_2 一般公共预算财政拨款项目支出决算明细表'!DO13+'Z08_2 一般公共预算财政拨款项目支出决算明细表'!DP13)</f>
        <v>0.0</v>
      </c>
      <c r="DL13" s="24" t="n">
        <v>0.0</v>
      </c>
      <c r="DM13" s="24" t="n">
        <v>0.0</v>
      </c>
      <c r="DN13" s="24" t="n">
        <v>0.0</v>
      </c>
      <c r="DO13" s="24" t="n">
        <v>0.0</v>
      </c>
      <c r="DP13" s="26"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J7:J13" allowBlank="true" errorStyle="stop">
      <formula1>HIDDENSHEETNAME!$C$2:$C$3</formula1>
    </dataValidation>
    <dataValidation type="list" sqref="I7:I13" allowBlank="true" errorStyle="stop">
      <formula1>HIDDENSHEETNAME!$N$2:$N$5</formula1>
    </dataValidation>
    <dataValidation type="list" sqref="F7:F13"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48" t="inlineStr">
        <is>
          <t>项目</t>
        </is>
      </c>
      <c r="B1" s="150"/>
      <c r="C1" s="150"/>
      <c r="D1" s="150"/>
      <c r="E1" s="204" t="inlineStr">
        <is>
          <t>年初结转和结余</t>
        </is>
      </c>
      <c r="F1" s="150"/>
      <c r="G1" s="150"/>
      <c r="H1" s="152" t="inlineStr">
        <is>
          <t>本年收入</t>
        </is>
      </c>
      <c r="I1" s="212" t="inlineStr">
        <is>
          <t xml:space="preserve">本年支出 </t>
        </is>
      </c>
      <c r="J1" s="150"/>
      <c r="K1" s="150"/>
      <c r="L1" s="150"/>
      <c r="M1" s="150"/>
      <c r="N1" s="150"/>
      <c r="O1" s="150"/>
      <c r="P1" s="150"/>
      <c r="Q1" s="150"/>
      <c r="R1" s="150"/>
      <c r="S1" s="150"/>
      <c r="T1" s="150"/>
      <c r="U1" s="150"/>
      <c r="V1" s="150"/>
      <c r="W1" s="204" t="inlineStr">
        <is>
          <t>年末结转和结余</t>
        </is>
      </c>
      <c r="X1" s="150"/>
      <c r="Y1" s="154"/>
    </row>
    <row r="2" customHeight="true" ht="15.0">
      <c r="A2" s="158" t="inlineStr">
        <is>
          <t>支出功能分类科目代码</t>
        </is>
      </c>
      <c r="B2" s="150"/>
      <c r="C2" s="150"/>
      <c r="D2" s="162" t="inlineStr">
        <is>
          <t>科目名称</t>
        </is>
      </c>
      <c r="E2" s="162" t="inlineStr">
        <is>
          <t>合计</t>
        </is>
      </c>
      <c r="F2" s="162" t="inlineStr">
        <is>
          <t>结转</t>
        </is>
      </c>
      <c r="G2" s="162" t="inlineStr">
        <is>
          <t>结余</t>
        </is>
      </c>
      <c r="H2" s="150"/>
      <c r="I2" s="162" t="inlineStr">
        <is>
          <t>合计</t>
        </is>
      </c>
      <c r="J2" s="162" t="inlineStr">
        <is>
          <t>工资福利支出</t>
        </is>
      </c>
      <c r="K2" s="162" t="inlineStr">
        <is>
          <t>商品和服务支出</t>
        </is>
      </c>
      <c r="L2" s="162" t="inlineStr">
        <is>
          <t>对个人和家庭的补助</t>
        </is>
      </c>
      <c r="M2" s="162" t="inlineStr">
        <is>
          <t>债务利息及费用支出</t>
        </is>
      </c>
      <c r="N2" s="162" t="inlineStr">
        <is>
          <t>资本性支出</t>
        </is>
      </c>
      <c r="O2" s="202" t="inlineStr">
        <is>
          <t>对企业补助</t>
        </is>
      </c>
      <c r="P2" s="150"/>
      <c r="Q2" s="150"/>
      <c r="R2" s="150"/>
      <c r="S2" s="150"/>
      <c r="T2" s="150"/>
      <c r="U2" s="162" t="inlineStr">
        <is>
          <t>对社会保障基金补助</t>
        </is>
      </c>
      <c r="V2" s="162" t="inlineStr">
        <is>
          <t>其他支出</t>
        </is>
      </c>
      <c r="W2" s="162" t="inlineStr">
        <is>
          <t>合计</t>
        </is>
      </c>
      <c r="X2" s="162" t="inlineStr">
        <is>
          <t>结转</t>
        </is>
      </c>
      <c r="Y2" s="164" t="inlineStr">
        <is>
          <t>结余</t>
        </is>
      </c>
    </row>
    <row r="3" customHeight="true" ht="13.5">
      <c r="A3" s="150"/>
      <c r="B3" s="150"/>
      <c r="C3" s="150"/>
      <c r="D3" s="150"/>
      <c r="E3" s="150"/>
      <c r="F3" s="150"/>
      <c r="G3" s="150"/>
      <c r="H3" s="150"/>
      <c r="I3" s="150"/>
      <c r="J3" s="150"/>
      <c r="K3" s="150"/>
      <c r="L3" s="150"/>
      <c r="M3" s="150"/>
      <c r="N3" s="150"/>
      <c r="O3" s="192" t="inlineStr">
        <is>
          <t>小计</t>
        </is>
      </c>
      <c r="P3" s="192" t="inlineStr">
        <is>
          <t>资本金注入</t>
        </is>
      </c>
      <c r="Q3" s="192" t="inlineStr">
        <is>
          <t>政府投资基金股权投资</t>
        </is>
      </c>
      <c r="R3" s="192" t="inlineStr">
        <is>
          <t>费用补贴</t>
        </is>
      </c>
      <c r="S3" s="192" t="inlineStr">
        <is>
          <t>利息补贴</t>
        </is>
      </c>
      <c r="T3" s="192" t="inlineStr">
        <is>
          <t>其他对企业补助</t>
        </is>
      </c>
      <c r="U3" s="150"/>
      <c r="V3" s="150"/>
      <c r="W3" s="150"/>
      <c r="X3" s="150"/>
      <c r="Y3" s="154"/>
    </row>
    <row r="4" customHeight="true" ht="30.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18" t="inlineStr">
        <is>
          <t>16</t>
        </is>
      </c>
      <c r="U5" s="18" t="inlineStr">
        <is>
          <t>17</t>
        </is>
      </c>
      <c r="V5" s="18" t="inlineStr">
        <is>
          <t>18</t>
        </is>
      </c>
      <c r="W5" s="18" t="inlineStr">
        <is>
          <t>19</t>
        </is>
      </c>
      <c r="X5" s="18" t="inlineStr">
        <is>
          <t>20</t>
        </is>
      </c>
      <c r="Y5" s="20" t="inlineStr">
        <is>
          <t>21</t>
        </is>
      </c>
    </row>
    <row r="6" customHeight="true" ht="15.0">
      <c r="A6" s="150"/>
      <c r="B6" s="150"/>
      <c r="C6" s="150"/>
      <c r="D6" s="168" t="inlineStr">
        <is>
          <t>合计</t>
        </is>
      </c>
      <c r="E6" s="24" t="n">
        <f>'Z11 国有资本经营预算财政拨款收入支出决算表'!F6 + 'Z11 国有资本经营预算财政拨款收入支出决算表'!G6</f>
        <v>0.0</v>
      </c>
      <c r="F6" s="24" t="n">
        <f>SUM('Z11 国有资本经营预算财政拨款收入支出决算表'!F7)</f>
        <v>0.0</v>
      </c>
      <c r="G6" s="24" t="n">
        <f>SUM('Z11 国有资本经营预算财政拨款收入支出决算表'!G7)</f>
        <v>0.0</v>
      </c>
      <c r="H6" s="24" t="n">
        <f>SUM('Z11 国有资本经营预算财政拨款收入支出决算表'!H7)</f>
        <v>2450000.0</v>
      </c>
      <c r="I6" s="24" t="n">
        <f>SUM('Z11 国有资本经营预算财政拨款收入支出决算表'!I7)</f>
        <v>2450000.0</v>
      </c>
      <c r="J6" s="24" t="n">
        <f>SUM('Z11 国有资本经营预算财政拨款收入支出决算表'!J7)</f>
        <v>0.0</v>
      </c>
      <c r="K6" s="24" t="n">
        <f>SUM('Z11 国有资本经营预算财政拨款收入支出决算表'!K7)</f>
        <v>0.0</v>
      </c>
      <c r="L6" s="24" t="n">
        <f>SUM('Z11 国有资本经营预算财政拨款收入支出决算表'!L7)</f>
        <v>0.0</v>
      </c>
      <c r="M6" s="24" t="n">
        <f>SUM('Z11 国有资本经营预算财政拨款收入支出决算表'!M7)</f>
        <v>0.0</v>
      </c>
      <c r="N6" s="24" t="n">
        <f>SUM('Z11 国有资本经营预算财政拨款收入支出决算表'!N7)</f>
        <v>0.0</v>
      </c>
      <c r="O6" s="24" t="n">
        <f>('Z11 国有资本经营预算财政拨款收入支出决算表'!P6+'Z11 国有资本经营预算财政拨款收入支出决算表'!Q6+'Z11 国有资本经营预算财政拨款收入支出决算表'!R6+'Z11 国有资本经营预算财政拨款收入支出决算表'!S6+'Z11 国有资本经营预算财政拨款收入支出决算表'!T6)</f>
        <v>2450000.0</v>
      </c>
      <c r="P6" s="24" t="n">
        <f>SUM('Z11 国有资本经营预算财政拨款收入支出决算表'!P7)</f>
        <v>0.0</v>
      </c>
      <c r="Q6" s="24" t="n">
        <f>SUM('Z11 国有资本经营预算财政拨款收入支出决算表'!Q7)</f>
        <v>0.0</v>
      </c>
      <c r="R6" s="24" t="n">
        <f>SUM('Z11 国有资本经营预算财政拨款收入支出决算表'!R7)</f>
        <v>2450000.0</v>
      </c>
      <c r="S6" s="24" t="n">
        <f>SUM('Z11 国有资本经营预算财政拨款收入支出决算表'!S7)</f>
        <v>0.0</v>
      </c>
      <c r="T6" s="24" t="n">
        <f>SUM('Z11 国有资本经营预算财政拨款收入支出决算表'!T7)</f>
        <v>0.0</v>
      </c>
      <c r="U6" s="24" t="n">
        <f>SUM('Z11 国有资本经营预算财政拨款收入支出决算表'!U7)</f>
        <v>0.0</v>
      </c>
      <c r="V6" s="24" t="n">
        <f>SUM('Z11 国有资本经营预算财政拨款收入支出决算表'!V7)</f>
        <v>0.0</v>
      </c>
      <c r="W6" s="24" t="n">
        <f>SUM('Z11 国有资本经营预算财政拨款收入支出决算表'!W7)</f>
        <v>0.0</v>
      </c>
      <c r="X6" s="24" t="n">
        <f>SUM('Z11 国有资本经营预算财政拨款收入支出决算表'!X7)</f>
        <v>0.0</v>
      </c>
      <c r="Y6" s="26" t="n">
        <f>SUM('Z11 国有资本经营预算财政拨款收入支出决算表'!Y7)</f>
        <v>0.0</v>
      </c>
    </row>
    <row r="7" customHeight="true" ht="15.0">
      <c r="A7" s="172" t="inlineStr">
        <is>
          <t>2230105</t>
        </is>
      </c>
      <c r="B7" s="174"/>
      <c r="C7" s="174"/>
      <c r="D7" s="30" t="inlineStr">
        <is>
          <t>国有企业退休人员社会化管理补助支出</t>
        </is>
      </c>
      <c r="E7" s="24" t="n">
        <f>'Z11 国有资本经营预算财政拨款收入支出决算表'!F7 + 'Z11 国有资本经营预算财政拨款收入支出决算表'!G7</f>
        <v>0.0</v>
      </c>
      <c r="F7" s="24" t="n">
        <v>0.0</v>
      </c>
      <c r="G7" s="24" t="n">
        <v>0.0</v>
      </c>
      <c r="H7" s="24" t="n">
        <v>2450000.0</v>
      </c>
      <c r="I7" s="24" t="n">
        <f>('Z11 国有资本经营预算财政拨款收入支出决算表'!J7+'Z11 国有资本经营预算财政拨款收入支出决算表'!K7+'Z11 国有资本经营预算财政拨款收入支出决算表'!L7+'Z11 国有资本经营预算财政拨款收入支出决算表'!M7+'Z11 国有资本经营预算财政拨款收入支出决算表'!N7+'Z11 国有资本经营预算财政拨款收入支出决算表'!O7) + 'Z11 国有资本经营预算财政拨款收入支出决算表'!U7 + 'Z11 国有资本经营预算财政拨款收入支出决算表'!V7</f>
        <v>2450000.0</v>
      </c>
      <c r="J7" s="24" t="n">
        <f>'Z11 国有资本经营预算财政拨款收入支出决算表'!J7</f>
        <v>0.0</v>
      </c>
      <c r="K7" s="24" t="n">
        <f>'Z11 国有资本经营预算财政拨款收入支出决算表'!K7</f>
        <v>0.0</v>
      </c>
      <c r="L7" s="24" t="n">
        <f>'Z11 国有资本经营预算财政拨款收入支出决算表'!L7</f>
        <v>0.0</v>
      </c>
      <c r="M7" s="24" t="n">
        <f>'Z11 国有资本经营预算财政拨款收入支出决算表'!M7</f>
        <v>0.0</v>
      </c>
      <c r="N7" s="24" t="n">
        <f>'Z11 国有资本经营预算财政拨款收入支出决算表'!N7</f>
        <v>0.0</v>
      </c>
      <c r="O7" s="24" t="n">
        <f>('Z11 国有资本经营预算财政拨款收入支出决算表'!P7+'Z11 国有资本经营预算财政拨款收入支出决算表'!Q7+'Z11 国有资本经营预算财政拨款收入支出决算表'!R7+'Z11 国有资本经营预算财政拨款收入支出决算表'!S7+'Z11 国有资本经营预算财政拨款收入支出决算表'!T7)</f>
        <v>2450000.0</v>
      </c>
      <c r="P7" s="24" t="n">
        <f>'Z11 国有资本经营预算财政拨款收入支出决算表'!P7</f>
        <v>0.0</v>
      </c>
      <c r="Q7" s="24" t="n">
        <f>'Z11 国有资本经营预算财政拨款收入支出决算表'!Q7</f>
        <v>0.0</v>
      </c>
      <c r="R7" s="24" t="n">
        <f>'Z11 国有资本经营预算财政拨款收入支出决算表'!R7</f>
        <v>2450000.0</v>
      </c>
      <c r="S7" s="24" t="n">
        <f>'Z11 国有资本经营预算财政拨款收入支出决算表'!S7</f>
        <v>0.0</v>
      </c>
      <c r="T7" s="24" t="n">
        <f>'Z11 国有资本经营预算财政拨款收入支出决算表'!T7</f>
        <v>0.0</v>
      </c>
      <c r="U7" s="24" t="n">
        <f>'Z11 国有资本经营预算财政拨款收入支出决算表'!U7</f>
        <v>0.0</v>
      </c>
      <c r="V7" s="24" t="n">
        <f>'Z11 国有资本经营预算财政拨款收入支出决算表'!V7</f>
        <v>0.0</v>
      </c>
      <c r="W7" s="24" t="n">
        <f>'Z11 国有资本经营预算财政拨款收入支出决算表'!E7 + 'Z11 国有资本经营预算财政拨款收入支出决算表'!H7 - 'Z11 国有资本经营预算财政拨款收入支出决算表'!I7</f>
        <v>0.0</v>
      </c>
      <c r="X7" s="24" t="n">
        <v>0.0</v>
      </c>
      <c r="Y7" s="26" t="n">
        <v>0.0</v>
      </c>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科目名称（项目名称、方向）</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SUM('Z12 国有资本经营预算财政拨款支出决算明细表'!E7)</f>
        <v>2450000.0</v>
      </c>
      <c r="F6" s="24" t="n">
        <f>('Z12 国有资本经营预算财政拨款支出决算明细表'!G6+'Z12 国有资本经营预算财政拨款支出决算明细表'!H6+'Z12 国有资本经营预算财政拨款支出决算明细表'!I6+'Z12 国有资本经营预算财政拨款支出决算明细表'!J6+'Z12 国有资本经营预算财政拨款支出决算明细表'!K6+'Z12 国有资本经营预算财政拨款支出决算明细表'!L6+'Z12 国有资本经营预算财政拨款支出决算明细表'!M6+'Z12 国有资本经营预算财政拨款支出决算明细表'!N6+'Z12 国有资本经营预算财政拨款支出决算明细表'!O6+'Z12 国有资本经营预算财政拨款支出决算明细表'!P6+'Z12 国有资本经营预算财政拨款支出决算明细表'!Q6+'Z12 国有资本经营预算财政拨款支出决算明细表'!R6+'Z12 国有资本经营预算财政拨款支出决算明细表'!S6)</f>
        <v>0.0</v>
      </c>
      <c r="G6" s="24" t="n">
        <f>SUM('Z12 国有资本经营预算财政拨款支出决算明细表'!G7)</f>
        <v>0.0</v>
      </c>
      <c r="H6" s="24" t="n">
        <f>SUM('Z12 国有资本经营预算财政拨款支出决算明细表'!H7)</f>
        <v>0.0</v>
      </c>
      <c r="I6" s="24" t="n">
        <f>SUM('Z12 国有资本经营预算财政拨款支出决算明细表'!I7)</f>
        <v>0.0</v>
      </c>
      <c r="J6" s="24" t="n">
        <f>SUM('Z12 国有资本经营预算财政拨款支出决算明细表'!J7)</f>
        <v>0.0</v>
      </c>
      <c r="K6" s="24" t="n">
        <f>SUM('Z12 国有资本经营预算财政拨款支出决算明细表'!K7)</f>
        <v>0.0</v>
      </c>
      <c r="L6" s="24" t="n">
        <f>SUM('Z12 国有资本经营预算财政拨款支出决算明细表'!L7)</f>
        <v>0.0</v>
      </c>
      <c r="M6" s="24" t="n">
        <f>SUM('Z12 国有资本经营预算财政拨款支出决算明细表'!M7)</f>
        <v>0.0</v>
      </c>
      <c r="N6" s="24" t="n">
        <f>SUM('Z12 国有资本经营预算财政拨款支出决算明细表'!N7)</f>
        <v>0.0</v>
      </c>
      <c r="O6" s="24" t="n">
        <f>SUM('Z12 国有资本经营预算财政拨款支出决算明细表'!O7)</f>
        <v>0.0</v>
      </c>
      <c r="P6" s="24" t="n">
        <f>SUM('Z12 国有资本经营预算财政拨款支出决算明细表'!P7)</f>
        <v>0.0</v>
      </c>
      <c r="Q6" s="24" t="n">
        <f>SUM('Z12 国有资本经营预算财政拨款支出决算明细表'!Q7)</f>
        <v>0.0</v>
      </c>
      <c r="R6" s="24" t="n">
        <f>SUM('Z12 国有资本经营预算财政拨款支出决算明细表'!R7)</f>
        <v>0.0</v>
      </c>
      <c r="S6" s="24" t="n">
        <f>SUM('Z12 国有资本经营预算财政拨款支出决算明细表'!S7)</f>
        <v>0.0</v>
      </c>
      <c r="T6" s="24" t="n">
        <f>SUM('Z12 国有资本经营预算财政拨款支出决算明细表'!T7)</f>
        <v>0.0</v>
      </c>
      <c r="U6" s="24" t="n">
        <f>SUM('Z12 国有资本经营预算财政拨款支出决算明细表'!U7)</f>
        <v>0.0</v>
      </c>
      <c r="V6" s="24" t="n">
        <f>SUM('Z12 国有资本经营预算财政拨款支出决算明细表'!V7)</f>
        <v>0.0</v>
      </c>
      <c r="W6" s="24" t="n">
        <f>SUM('Z12 国有资本经营预算财政拨款支出决算明细表'!W7)</f>
        <v>0.0</v>
      </c>
      <c r="X6" s="24" t="n">
        <f>SUM('Z12 国有资本经营预算财政拨款支出决算明细表'!X7)</f>
        <v>0.0</v>
      </c>
      <c r="Y6" s="24" t="n">
        <f>SUM('Z12 国有资本经营预算财政拨款支出决算明细表'!Y7)</f>
        <v>0.0</v>
      </c>
      <c r="Z6" s="24" t="n">
        <f>SUM('Z12 国有资本经营预算财政拨款支出决算明细表'!Z7)</f>
        <v>0.0</v>
      </c>
      <c r="AA6" s="24" t="n">
        <f>SUM('Z12 国有资本经营预算财政拨款支出决算明细表'!AA7)</f>
        <v>0.0</v>
      </c>
      <c r="AB6" s="24" t="n">
        <f>SUM('Z12 国有资本经营预算财政拨款支出决算明细表'!AB7)</f>
        <v>0.0</v>
      </c>
      <c r="AC6" s="24" t="n">
        <f>SUM('Z12 国有资本经营预算财政拨款支出决算明细表'!AC7)</f>
        <v>0.0</v>
      </c>
      <c r="AD6" s="24" t="n">
        <f>SUM('Z12 国有资本经营预算财政拨款支出决算明细表'!AD7)</f>
        <v>0.0</v>
      </c>
      <c r="AE6" s="24" t="n">
        <f>SUM('Z12 国有资本经营预算财政拨款支出决算明细表'!AE7)</f>
        <v>0.0</v>
      </c>
      <c r="AF6" s="24" t="n">
        <f>SUM('Z12 国有资本经营预算财政拨款支出决算明细表'!AF7)</f>
        <v>0.0</v>
      </c>
      <c r="AG6" s="24" t="n">
        <f>SUM('Z12 国有资本经营预算财政拨款支出决算明细表'!AG7)</f>
        <v>0.0</v>
      </c>
      <c r="AH6" s="24" t="n">
        <f>SUM('Z12 国有资本经营预算财政拨款支出决算明细表'!AH7)</f>
        <v>0.0</v>
      </c>
      <c r="AI6" s="24" t="n">
        <f>SUM('Z12 国有资本经营预算财政拨款支出决算明细表'!AI7)</f>
        <v>0.0</v>
      </c>
      <c r="AJ6" s="24" t="n">
        <f>SUM('Z12 国有资本经营预算财政拨款支出决算明细表'!AJ7)</f>
        <v>0.0</v>
      </c>
      <c r="AK6" s="24" t="n">
        <f>SUM('Z12 国有资本经营预算财政拨款支出决算明细表'!AK7)</f>
        <v>0.0</v>
      </c>
      <c r="AL6" s="24" t="n">
        <f>SUM('Z12 国有资本经营预算财政拨款支出决算明细表'!AL7)</f>
        <v>0.0</v>
      </c>
      <c r="AM6" s="24" t="n">
        <f>SUM('Z12 国有资本经营预算财政拨款支出决算明细表'!AM7)</f>
        <v>0.0</v>
      </c>
      <c r="AN6" s="24" t="n">
        <f>SUM('Z12 国有资本经营预算财政拨款支出决算明细表'!AN7)</f>
        <v>0.0</v>
      </c>
      <c r="AO6" s="24" t="n">
        <f>SUM('Z12 国有资本经营预算财政拨款支出决算明细表'!AO7)</f>
        <v>0.0</v>
      </c>
      <c r="AP6" s="24" t="n">
        <f>SUM('Z12 国有资本经营预算财政拨款支出决算明细表'!AP7)</f>
        <v>0.0</v>
      </c>
      <c r="AQ6" s="24" t="n">
        <f>SUM('Z12 国有资本经营预算财政拨款支出决算明细表'!AQ7)</f>
        <v>0.0</v>
      </c>
      <c r="AR6" s="24" t="n">
        <f>SUM('Z12 国有资本经营预算财政拨款支出决算明细表'!AR7)</f>
        <v>0.0</v>
      </c>
      <c r="AS6" s="24" t="n">
        <f>SUM('Z12 国有资本经营预算财政拨款支出决算明细表'!AS7)</f>
        <v>0.0</v>
      </c>
      <c r="AT6" s="24" t="n">
        <f>SUM('Z12 国有资本经营预算财政拨款支出决算明细表'!AT7)</f>
        <v>0.0</v>
      </c>
      <c r="AU6" s="24" t="n">
        <f>SUM('Z12 国有资本经营预算财政拨款支出决算明细表'!AU7)</f>
        <v>0.0</v>
      </c>
      <c r="AV6" s="24" t="n">
        <f>SUM('Z12 国有资本经营预算财政拨款支出决算明细表'!AV7)</f>
        <v>0.0</v>
      </c>
      <c r="AW6" s="24" t="n">
        <f>SUM('Z12 国有资本经营预算财政拨款支出决算明细表'!AW7)</f>
        <v>0.0</v>
      </c>
      <c r="AX6" s="24" t="n">
        <f>SUM('Z12 国有资本经营预算财政拨款支出决算明细表'!AX7)</f>
        <v>0.0</v>
      </c>
      <c r="AY6" s="24" t="n">
        <f>SUM('Z12 国有资本经营预算财政拨款支出决算明细表'!AY7)</f>
        <v>0.0</v>
      </c>
      <c r="AZ6" s="24" t="n">
        <f>SUM('Z12 国有资本经营预算财政拨款支出决算明细表'!AZ7)</f>
        <v>0.0</v>
      </c>
      <c r="BA6" s="24" t="n">
        <f>SUM('Z12 国有资本经营预算财政拨款支出决算明细表'!BA7)</f>
        <v>0.0</v>
      </c>
      <c r="BB6" s="24" t="n">
        <f>SUM('Z12 国有资本经营预算财政拨款支出决算明细表'!BB7)</f>
        <v>0.0</v>
      </c>
      <c r="BC6" s="24" t="n">
        <f>SUM('Z12 国有资本经营预算财政拨款支出决算明细表'!BC7)</f>
        <v>0.0</v>
      </c>
      <c r="BD6" s="24" t="n">
        <f>SUM('Z12 国有资本经营预算财政拨款支出决算明细表'!BD7)</f>
        <v>0.0</v>
      </c>
      <c r="BE6" s="24" t="n">
        <f>SUM('Z12 国有资本经营预算财政拨款支出决算明细表'!BE7)</f>
        <v>0.0</v>
      </c>
      <c r="BF6" s="24" t="n">
        <f>SUM('Z12 国有资本经营预算财政拨款支出决算明细表'!BF7)</f>
        <v>0.0</v>
      </c>
      <c r="BG6" s="24" t="n">
        <f>SUM('Z12 国有资本经营预算财政拨款支出决算明细表'!BG7)</f>
        <v>0.0</v>
      </c>
      <c r="BH6" s="24" t="n">
        <f>SUM('Z12 国有资本经营预算财政拨款支出决算明细表'!BH7)</f>
        <v>0.0</v>
      </c>
      <c r="BI6" s="24" t="n">
        <f>('Z12 国有资本经营预算财政拨款支出决算明细表'!BJ6+'Z12 国有资本经营预算财政拨款支出决算明细表'!BK6+'Z12 国有资本经营预算财政拨款支出决算明细表'!BL6+'Z12 国有资本经营预算财政拨款支出决算明细表'!BM6)</f>
        <v>0.0</v>
      </c>
      <c r="BJ6" s="24" t="n">
        <f>SUM('Z12 国有资本经营预算财政拨款支出决算明细表'!BJ7)</f>
        <v>0.0</v>
      </c>
      <c r="BK6" s="24" t="n">
        <f>SUM('Z12 国有资本经营预算财政拨款支出决算明细表'!BK7)</f>
        <v>0.0</v>
      </c>
      <c r="BL6" s="24" t="n">
        <f>SUM('Z12 国有资本经营预算财政拨款支出决算明细表'!BL7)</f>
        <v>0.0</v>
      </c>
      <c r="BM6" s="24" t="n">
        <f>SUM('Z12 国有资本经营预算财政拨款支出决算明细表'!BM7)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('Z12 国有资本经营预算财政拨款支出决算明细表'!CB6+'Z12 国有资本经营预算财政拨款支出决算明细表'!CC6+'Z12 国有资本经营预算财政拨款支出决算明细表'!CD6+'Z12 国有资本经营预算财政拨款支出决算明细表'!CE6+'Z12 国有资本经营预算财政拨款支出决算明细表'!CF6+'Z12 国有资本经营预算财政拨款支出决算明细表'!CG6+'Z12 国有资本经营预算财政拨款支出决算明细表'!CH6+'Z12 国有资本经营预算财政拨款支出决算明细表'!CI6+'Z12 国有资本经营预算财政拨款支出决算明细表'!CJ6+'Z12 国有资本经营预算财政拨款支出决算明细表'!CK6+'Z12 国有资本经营预算财政拨款支出决算明细表'!CL6+'Z12 国有资本经营预算财政拨款支出决算明细表'!CM6+'Z12 国有资本经营预算财政拨款支出决算明细表'!CN6+'Z12 国有资本经营预算财政拨款支出决算明细表'!CO6+'Z12 国有资本经营预算财政拨款支出决算明细表'!CP6+'Z12 国有资本经营预算财政拨款支出决算明细表'!CQ6)</f>
        <v>0.0</v>
      </c>
      <c r="CB6" s="24" t="n">
        <f>SUM('Z12 国有资本经营预算财政拨款支出决算明细表'!CB7)</f>
        <v>0.0</v>
      </c>
      <c r="CC6" s="24" t="n">
        <f>SUM('Z12 国有资本经营预算财政拨款支出决算明细表'!CC7)</f>
        <v>0.0</v>
      </c>
      <c r="CD6" s="24" t="n">
        <f>SUM('Z12 国有资本经营预算财政拨款支出决算明细表'!CD7)</f>
        <v>0.0</v>
      </c>
      <c r="CE6" s="24" t="n">
        <f>SUM('Z12 国有资本经营预算财政拨款支出决算明细表'!CE7)</f>
        <v>0.0</v>
      </c>
      <c r="CF6" s="24" t="n">
        <f>SUM('Z12 国有资本经营预算财政拨款支出决算明细表'!CF7)</f>
        <v>0.0</v>
      </c>
      <c r="CG6" s="24" t="n">
        <f>SUM('Z12 国有资本经营预算财政拨款支出决算明细表'!CG7)</f>
        <v>0.0</v>
      </c>
      <c r="CH6" s="24" t="n">
        <f>SUM('Z12 国有资本经营预算财政拨款支出决算明细表'!CH7)</f>
        <v>0.0</v>
      </c>
      <c r="CI6" s="24" t="n">
        <f>SUM('Z12 国有资本经营预算财政拨款支出决算明细表'!CI7)</f>
        <v>0.0</v>
      </c>
      <c r="CJ6" s="24" t="n">
        <f>SUM('Z12 国有资本经营预算财政拨款支出决算明细表'!CJ7)</f>
        <v>0.0</v>
      </c>
      <c r="CK6" s="24" t="n">
        <f>SUM('Z12 国有资本经营预算财政拨款支出决算明细表'!CK7)</f>
        <v>0.0</v>
      </c>
      <c r="CL6" s="24" t="n">
        <f>SUM('Z12 国有资本经营预算财政拨款支出决算明细表'!CL7)</f>
        <v>0.0</v>
      </c>
      <c r="CM6" s="24" t="n">
        <f>SUM('Z12 国有资本经营预算财政拨款支出决算明细表'!CM7)</f>
        <v>0.0</v>
      </c>
      <c r="CN6" s="24" t="n">
        <f>SUM('Z12 国有资本经营预算财政拨款支出决算明细表'!CN7)</f>
        <v>0.0</v>
      </c>
      <c r="CO6" s="24" t="n">
        <f>SUM('Z12 国有资本经营预算财政拨款支出决算明细表'!CO7)</f>
        <v>0.0</v>
      </c>
      <c r="CP6" s="24" t="n">
        <f>SUM('Z12 国有资本经营预算财政拨款支出决算明细表'!CP7)</f>
        <v>0.0</v>
      </c>
      <c r="CQ6" s="24" t="n">
        <f>SUM('Z12 国有资本经营预算财政拨款支出决算明细表'!CQ7)</f>
        <v>0.0</v>
      </c>
      <c r="CR6" s="28" t="inlineStr">
        <is>
          <t>—</t>
        </is>
      </c>
      <c r="CS6" s="28" t="inlineStr">
        <is>
          <t>—</t>
        </is>
      </c>
      <c r="CT6" s="28" t="inlineStr">
        <is>
          <t>—</t>
        </is>
      </c>
      <c r="CU6" s="24" t="n">
        <f>('Z12 国有资本经营预算财政拨款支出决算明细表'!CV6+'Z12 国有资本经营预算财政拨款支出决算明细表'!CW6+'Z12 国有资本经营预算财政拨款支出决算明细表'!CX6+'Z12 国有资本经营预算财政拨款支出决算明细表'!CY6+'Z12 国有资本经营预算财政拨款支出决算明细表'!CZ6)</f>
        <v>2450000.0</v>
      </c>
      <c r="CV6" s="24" t="n">
        <f>SUM('Z12 国有资本经营预算财政拨款支出决算明细表'!CV7)</f>
        <v>0.0</v>
      </c>
      <c r="CW6" s="24" t="n">
        <f>SUM('Z12 国有资本经营预算财政拨款支出决算明细表'!CW7)</f>
        <v>0.0</v>
      </c>
      <c r="CX6" s="24" t="n">
        <f>SUM('Z12 国有资本经营预算财政拨款支出决算明细表'!CX7)</f>
        <v>2450000.0</v>
      </c>
      <c r="CY6" s="24" t="n">
        <f>SUM('Z12 国有资本经营预算财政拨款支出决算明细表'!CY7)</f>
        <v>0.0</v>
      </c>
      <c r="CZ6" s="24" t="n">
        <f>SUM('Z12 国有资本经营预算财政拨款支出决算明细表'!CZ7)</f>
        <v>0.0</v>
      </c>
      <c r="DA6" s="24" t="n">
        <f>('Z12 国有资本经营预算财政拨款支出决算明细表'!DB6+'Z12 国有资本经营预算财政拨款支出决算明细表'!DC6+'Z12 国有资本经营预算财政拨款支出决算明细表'!DD6)</f>
        <v>0.0</v>
      </c>
      <c r="DB6" s="24" t="n">
        <f>SUM('Z12 国有资本经营预算财政拨款支出决算明细表'!DB7)</f>
        <v>0.0</v>
      </c>
      <c r="DC6" s="24" t="n">
        <f>SUM('Z12 国有资本经营预算财政拨款支出决算明细表'!DC7)</f>
        <v>0.0</v>
      </c>
      <c r="DD6" s="24" t="n">
        <f>SUM('Z12 国有资本经营预算财政拨款支出决算明细表'!DD7)</f>
        <v>0.0</v>
      </c>
      <c r="DE6" s="24" t="n">
        <f>SUM('Z12 国有资本经营预算财政拨款支出决算明细表'!DE7)</f>
        <v>0.0</v>
      </c>
      <c r="DF6" s="24" t="n">
        <f>SUM('Z12 国有资本经营预算财政拨款支出决算明细表'!DF7)</f>
        <v>0.0</v>
      </c>
      <c r="DG6" s="24" t="n">
        <f>SUM('Z12 国有资本经营预算财政拨款支出决算明细表'!DG7)</f>
        <v>0.0</v>
      </c>
      <c r="DH6" s="24" t="n">
        <f>SUM('Z12 国有资本经营预算财政拨款支出决算明细表'!DH7)</f>
        <v>0.0</v>
      </c>
      <c r="DI6" s="24" t="n">
        <f>SUM('Z12 国有资本经营预算财政拨款支出决算明细表'!DI7)</f>
        <v>0.0</v>
      </c>
      <c r="DJ6" s="26" t="n">
        <f>SUM('Z12 国有资本经营预算财政拨款支出决算明细表'!DJ7)</f>
        <v>0.0</v>
      </c>
    </row>
    <row r="7" customHeight="true" ht="15.0">
      <c r="A7" s="172" t="inlineStr">
        <is>
          <t>2230105</t>
        </is>
      </c>
      <c r="B7" s="174"/>
      <c r="C7" s="174"/>
      <c r="D7" s="172" t="inlineStr">
        <is>
          <t>国有企业退休人员补助支出</t>
        </is>
      </c>
      <c r="E7" s="24" t="n">
        <f>'Z12 国有资本经营预算财政拨款支出决算明细表'!F7 + 'Z12 国有资本经营预算财政拨款支出决算明细表'!T7 + 'Z12 国有资本经营预算财政拨款支出决算明细表'!AV7 + 'Z12 国有资本经营预算财政拨款支出决算明细表'!BI7 + 'Z12 国有资本经营预算财政拨款支出决算明细表'!CA7 + 'Z12 国有资本经营预算财政拨款支出决算明细表'!CU7 + 'Z12 国有资本经营预算财政拨款支出决算明细表'!DA7 + 'Z12 国有资本经营预算财政拨款支出决算明细表'!DE7</f>
        <v>2450000.0</v>
      </c>
      <c r="F7" s="24" t="n">
        <f>('Z12 国有资本经营预算财政拨款支出决算明细表'!G7+'Z12 国有资本经营预算财政拨款支出决算明细表'!H7+'Z12 国有资本经营预算财政拨款支出决算明细表'!I7+'Z12 国有资本经营预算财政拨款支出决算明细表'!J7+'Z12 国有资本经营预算财政拨款支出决算明细表'!K7+'Z12 国有资本经营预算财政拨款支出决算明细表'!L7+'Z12 国有资本经营预算财政拨款支出决算明细表'!M7+'Z12 国有资本经营预算财政拨款支出决算明细表'!N7+'Z12 国有资本经营预算财政拨款支出决算明细表'!O7+'Z12 国有资本经营预算财政拨款支出决算明细表'!P7+'Z12 国有资本经营预算财政拨款支出决算明细表'!Q7+'Z12 国有资本经营预算财政拨款支出决算明细表'!R7+'Z12 国有资本经营预算财政拨款支出决算明细表'!S7)</f>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f>('Z12 国有资本经营预算财政拨款支出决算明细表'!U7+'Z12 国有资本经营预算财政拨款支出决算明细表'!V7+'Z12 国有资本经营预算财政拨款支出决算明细表'!W7+'Z12 国有资本经营预算财政拨款支出决算明细表'!X7+'Z12 国有资本经营预算财政拨款支出决算明细表'!Y7+'Z12 国有资本经营预算财政拨款支出决算明细表'!Z7+'Z12 国有资本经营预算财政拨款支出决算明细表'!AA7+'Z12 国有资本经营预算财政拨款支出决算明细表'!AB7+'Z12 国有资本经营预算财政拨款支出决算明细表'!AC7+'Z12 国有资本经营预算财政拨款支出决算明细表'!AD7+'Z12 国有资本经营预算财政拨款支出决算明细表'!AE7+'Z12 国有资本经营预算财政拨款支出决算明细表'!AF7+'Z12 国有资本经营预算财政拨款支出决算明细表'!AG7+'Z12 国有资本经营预算财政拨款支出决算明细表'!AH7+'Z12 国有资本经营预算财政拨款支出决算明细表'!AI7+'Z12 国有资本经营预算财政拨款支出决算明细表'!AJ7+'Z12 国有资本经营预算财政拨款支出决算明细表'!AK7+'Z12 国有资本经营预算财政拨款支出决算明细表'!AL7+'Z12 国有资本经营预算财政拨款支出决算明细表'!AM7+'Z12 国有资本经营预算财政拨款支出决算明细表'!AN7+'Z12 国有资本经营预算财政拨款支出决算明细表'!AO7+'Z12 国有资本经营预算财政拨款支出决算明细表'!AP7+'Z12 国有资本经营预算财政拨款支出决算明细表'!AQ7+'Z12 国有资本经营预算财政拨款支出决算明细表'!AR7+'Z12 国有资本经营预算财政拨款支出决算明细表'!AS7+'Z12 国有资本经营预算财政拨款支出决算明细表'!AT7+'Z12 国有资本经营预算财政拨款支出决算明细表'!AU7)</f>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f>('Z12 国有资本经营预算财政拨款支出决算明细表'!AW7+'Z12 国有资本经营预算财政拨款支出决算明细表'!AX7+'Z12 国有资本经营预算财政拨款支出决算明细表'!AY7+'Z12 国有资本经营预算财政拨款支出决算明细表'!AZ7+'Z12 国有资本经营预算财政拨款支出决算明细表'!BA7+'Z12 国有资本经营预算财政拨款支出决算明细表'!BB7+'Z12 国有资本经营预算财政拨款支出决算明细表'!BC7+'Z12 国有资本经营预算财政拨款支出决算明细表'!BD7+'Z12 国有资本经营预算财政拨款支出决算明细表'!BE7+'Z12 国有资本经营预算财政拨款支出决算明细表'!BF7+'Z12 国有资本经营预算财政拨款支出决算明细表'!BG7+'Z12 国有资本经营预算财政拨款支出决算明细表'!BH7)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('Z12 国有资本经营预算财政拨款支出决算明细表'!BJ7+'Z12 国有资本经营预算财政拨款支出决算明细表'!BK7+'Z12 国有资本经营预算财政拨款支出决算明细表'!BL7+'Z12 国有资本经营预算财政拨款支出决算明细表'!BM7)</f>
        <v>0.0</v>
      </c>
      <c r="BJ7" s="24" t="n">
        <v>0.0</v>
      </c>
      <c r="BK7" s="24" t="n">
        <v>0.0</v>
      </c>
      <c r="BL7" s="24" t="n">
        <v>0.0</v>
      </c>
      <c r="BM7" s="24" t="n">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f>('Z12 国有资本经营预算财政拨款支出决算明细表'!CB7+'Z12 国有资本经营预算财政拨款支出决算明细表'!CC7+'Z12 国有资本经营预算财政拨款支出决算明细表'!CD7+'Z12 国有资本经营预算财政拨款支出决算明细表'!CE7+'Z12 国有资本经营预算财政拨款支出决算明细表'!CF7+'Z12 国有资本经营预算财政拨款支出决算明细表'!CG7+'Z12 国有资本经营预算财政拨款支出决算明细表'!CH7+'Z12 国有资本经营预算财政拨款支出决算明细表'!CI7+'Z12 国有资本经营预算财政拨款支出决算明细表'!CJ7+'Z12 国有资本经营预算财政拨款支出决算明细表'!CK7+'Z12 国有资本经营预算财政拨款支出决算明细表'!CL7+'Z12 国有资本经营预算财政拨款支出决算明细表'!CM7+'Z12 国有资本经营预算财政拨款支出决算明细表'!CN7+'Z12 国有资本经营预算财政拨款支出决算明细表'!CO7+'Z12 国有资本经营预算财政拨款支出决算明细表'!CP7+'Z12 国有资本经营预算财政拨款支出决算明细表'!CQ7)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t>
        </is>
      </c>
      <c r="CS7" s="28" t="inlineStr">
        <is>
          <t>—</t>
        </is>
      </c>
      <c r="CT7" s="28" t="inlineStr">
        <is>
          <t>—</t>
        </is>
      </c>
      <c r="CU7" s="24" t="n">
        <f>('Z12 国有资本经营预算财政拨款支出决算明细表'!CV7+'Z12 国有资本经营预算财政拨款支出决算明细表'!CW7+'Z12 国有资本经营预算财政拨款支出决算明细表'!CX7+'Z12 国有资本经营预算财政拨款支出决算明细表'!CY7+'Z12 国有资本经营预算财政拨款支出决算明细表'!CZ7)</f>
        <v>2450000.0</v>
      </c>
      <c r="CV7" s="24" t="n">
        <v>0.0</v>
      </c>
      <c r="CW7" s="24" t="n">
        <v>0.0</v>
      </c>
      <c r="CX7" s="24" t="n">
        <v>2450000.0</v>
      </c>
      <c r="CY7" s="24" t="n">
        <v>0.0</v>
      </c>
      <c r="CZ7" s="24" t="n">
        <v>0.0</v>
      </c>
      <c r="DA7" s="24" t="n">
        <f>('Z12 国有资本经营预算财政拨款支出决算明细表'!DB7+'Z12 国有资本经营预算财政拨款支出决算明细表'!DC7+'Z12 国有资本经营预算财政拨款支出决算明细表'!DD7)</f>
        <v>0.0</v>
      </c>
      <c r="DB7" s="24" t="n">
        <v>0.0</v>
      </c>
      <c r="DC7" s="24" t="n">
        <v>0.0</v>
      </c>
      <c r="DD7" s="24" t="n">
        <v>0.0</v>
      </c>
      <c r="DE7" s="24" t="n">
        <f>('Z12 国有资本经营预算财政拨款支出决算明细表'!DF7+'Z12 国有资本经营预算财政拨款支出决算明细表'!DG7+'Z12 国有资本经营预算财政拨款支出决算明细表'!DH7+'Z12 国有资本经营预算财政拨款支出决算明细表'!DI7+'Z12 国有资本经营预算财政拨款支出决算明细表'!DJ7)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4" t="inlineStr">
        <is>
          <t>项  目</t>
        </is>
      </c>
      <c r="B1" s="216" t="inlineStr">
        <is>
          <t>行次</t>
        </is>
      </c>
      <c r="C1" s="218" t="inlineStr">
        <is>
          <t>年初数</t>
        </is>
      </c>
      <c r="D1" s="220"/>
      <c r="E1" s="218" t="inlineStr">
        <is>
          <t>年末数</t>
        </is>
      </c>
      <c r="F1" s="220"/>
      <c r="G1" s="214" t="inlineStr">
        <is>
          <t>项  目</t>
        </is>
      </c>
      <c r="H1" s="216" t="inlineStr">
        <is>
          <t>行次</t>
        </is>
      </c>
      <c r="I1" s="214" t="inlineStr">
        <is>
          <t>年初数</t>
        </is>
      </c>
      <c r="J1" s="222" t="inlineStr">
        <is>
          <t>年末数</t>
        </is>
      </c>
    </row>
    <row r="2" customHeight="true" ht="15.0">
      <c r="A2" s="220"/>
      <c r="B2" s="98"/>
      <c r="C2" s="104" t="inlineStr">
        <is>
          <t>数量</t>
        </is>
      </c>
      <c r="D2" s="104" t="inlineStr">
        <is>
          <t>金额</t>
        </is>
      </c>
      <c r="E2" s="104" t="inlineStr">
        <is>
          <t>数量</t>
        </is>
      </c>
      <c r="F2" s="104" t="inlineStr">
        <is>
          <t>金额</t>
        </is>
      </c>
      <c r="G2" s="220"/>
      <c r="H2" s="98"/>
      <c r="I2" s="220"/>
      <c r="J2" s="224"/>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6"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8"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8"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212804.0</v>
      </c>
      <c r="E9" s="118" t="inlineStr">
        <is>
          <t>—</t>
        </is>
      </c>
      <c r="F9" s="108" t="n">
        <v>231564.0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30"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30"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30" t="n">
        <v>0.0</v>
      </c>
      <c r="D15" s="108" t="n">
        <v>0.0</v>
      </c>
      <c r="E15" s="230"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30" t="n">
        <v>0.0</v>
      </c>
      <c r="D16" s="108" t="n">
        <v>0.0</v>
      </c>
      <c r="E16" s="230"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30" t="n">
        <v>0.0</v>
      </c>
      <c r="D17" s="108" t="n">
        <v>0.0</v>
      </c>
      <c r="E17" s="230"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30" t="n">
        <v>0.0</v>
      </c>
      <c r="D18" s="108" t="n">
        <v>0.0</v>
      </c>
      <c r="E18" s="230"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30" t="n">
        <v>0.0</v>
      </c>
      <c r="D19" s="108" t="n">
        <v>0.0</v>
      </c>
      <c r="E19" s="230"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134370.41</v>
      </c>
      <c r="E20" s="118" t="inlineStr">
        <is>
          <t>—</t>
        </is>
      </c>
      <c r="F20" s="108" t="n">
        <v>151301.19</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78433.59</v>
      </c>
      <c r="E21" s="118" t="inlineStr">
        <is>
          <t>—</t>
        </is>
      </c>
      <c r="F21" s="108" t="n">
        <f>'F01 预算支出相关信息表'!F9 - 'F01 预算支出相关信息表'!F20</f>
        <v>80262.81</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2" t="inlineStr">
        <is>
          <t xml:space="preserve">  （三）应付职工薪酬</t>
        </is>
      </c>
      <c r="B26" s="234" t="inlineStr">
        <is>
          <t>23</t>
        </is>
      </c>
      <c r="C26" s="236" t="inlineStr">
        <is>
          <t>—</t>
        </is>
      </c>
      <c r="D26" s="132" t="n">
        <v>0.0</v>
      </c>
      <c r="E26" s="236" t="inlineStr">
        <is>
          <t>—</t>
        </is>
      </c>
      <c r="F26" s="132" t="n">
        <v>0.0</v>
      </c>
      <c r="G26" s="232"/>
      <c r="H26" s="234" t="inlineStr">
        <is>
          <t>46</t>
        </is>
      </c>
      <c r="I26" s="238"/>
      <c r="J26" s="240"/>
    </row>
    <row r="27" customHeight="true" ht="15.0">
      <c r="A27" s="242" t="inlineStr">
        <is>
          <t>备注：本表房屋、车辆按原值反映。</t>
        </is>
      </c>
      <c r="B27" s="244"/>
      <c r="C27" s="244"/>
      <c r="D27" s="244"/>
      <c r="E27" s="244"/>
      <c r="F27" s="244"/>
      <c r="G27" s="244"/>
      <c r="H27" s="244"/>
      <c r="I27" s="244"/>
      <c r="J27" s="24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6" t="inlineStr">
        <is>
          <t>项目</t>
        </is>
      </c>
      <c r="B1" s="98"/>
      <c r="C1" s="98"/>
      <c r="D1" s="98"/>
      <c r="E1" s="248" t="inlineStr">
        <is>
          <t>年末机构数（个）</t>
        </is>
      </c>
      <c r="F1" s="98" t="inlineStr">
        <is>
          <t>编制人数</t>
        </is>
      </c>
      <c r="G1" s="250"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2" t="inlineStr">
        <is>
          <t>年末其他人员</t>
        </is>
      </c>
      <c r="AD1" s="98"/>
      <c r="AE1" s="98"/>
      <c r="AF1" s="254" t="inlineStr">
        <is>
          <t>年末学生人数</t>
        </is>
      </c>
      <c r="AG1" s="256" t="inlineStr">
        <is>
          <t>年末遗属人员</t>
        </is>
      </c>
    </row>
    <row r="2" customHeight="true" ht="15.0">
      <c r="A2" s="258" t="inlineStr">
        <is>
          <t>支出功能分类科目代码</t>
        </is>
      </c>
      <c r="B2" s="98"/>
      <c r="C2" s="98"/>
      <c r="D2" s="260" t="inlineStr">
        <is>
          <t>科目名称</t>
        </is>
      </c>
      <c r="E2" s="260" t="inlineStr">
        <is>
          <t>独立编制机构数</t>
        </is>
      </c>
      <c r="F2" s="260" t="inlineStr">
        <is>
          <t>独立核算机构数</t>
        </is>
      </c>
      <c r="G2" s="246" t="inlineStr">
        <is>
          <t>人员总计</t>
        </is>
      </c>
      <c r="H2" s="98"/>
      <c r="I2" s="98"/>
      <c r="J2" s="98"/>
      <c r="K2" s="262" t="inlineStr">
        <is>
          <t>一般公共预算财政拨款开支人员</t>
        </is>
      </c>
      <c r="L2" s="98"/>
      <c r="M2" s="98"/>
      <c r="N2" s="98"/>
      <c r="O2" s="98"/>
      <c r="P2" s="98"/>
      <c r="Q2" s="98"/>
      <c r="R2" s="262" t="inlineStr">
        <is>
          <t>政府性基金预算财政拨款开支人员</t>
        </is>
      </c>
      <c r="S2" s="98"/>
      <c r="T2" s="98"/>
      <c r="U2" s="98"/>
      <c r="V2" s="98"/>
      <c r="W2" s="98"/>
      <c r="X2" s="98"/>
      <c r="Y2" s="246" t="inlineStr">
        <is>
          <t>经费自理人数</t>
        </is>
      </c>
      <c r="Z2" s="98"/>
      <c r="AA2" s="98"/>
      <c r="AB2" s="98"/>
      <c r="AC2" s="260" t="inlineStr">
        <is>
          <t>合计</t>
        </is>
      </c>
      <c r="AD2" s="264" t="inlineStr">
        <is>
          <t>其中：</t>
        </is>
      </c>
      <c r="AE2" s="266"/>
      <c r="AF2" s="98"/>
      <c r="AG2" s="268"/>
    </row>
    <row r="3" customHeight="true" ht="15.0">
      <c r="A3" s="98"/>
      <c r="B3" s="98"/>
      <c r="C3" s="98"/>
      <c r="D3" s="98"/>
      <c r="E3" s="98"/>
      <c r="F3" s="98" t="inlineStr">
        <is>
          <t>合计</t>
        </is>
      </c>
      <c r="G3" s="216" t="inlineStr">
        <is>
          <t>合计</t>
        </is>
      </c>
      <c r="H3" s="216" t="inlineStr">
        <is>
          <t>在职人员</t>
        </is>
      </c>
      <c r="I3" s="216" t="inlineStr">
        <is>
          <t>离休人员</t>
        </is>
      </c>
      <c r="J3" s="216" t="inlineStr">
        <is>
          <t>退休人员</t>
        </is>
      </c>
      <c r="K3" s="216" t="inlineStr">
        <is>
          <t>合计</t>
        </is>
      </c>
      <c r="L3" s="246" t="inlineStr">
        <is>
          <t>在职人员</t>
        </is>
      </c>
      <c r="M3" s="98"/>
      <c r="N3" s="98"/>
      <c r="O3" s="98"/>
      <c r="P3" s="216" t="inlineStr">
        <is>
          <t>离休人员</t>
        </is>
      </c>
      <c r="Q3" s="216" t="inlineStr">
        <is>
          <t>退休人员</t>
        </is>
      </c>
      <c r="R3" s="216" t="inlineStr">
        <is>
          <t>合计</t>
        </is>
      </c>
      <c r="S3" s="246" t="inlineStr">
        <is>
          <t>在职人员</t>
        </is>
      </c>
      <c r="T3" s="98"/>
      <c r="U3" s="98"/>
      <c r="V3" s="98"/>
      <c r="W3" s="216" t="inlineStr">
        <is>
          <t>离休人员</t>
        </is>
      </c>
      <c r="X3" s="216" t="inlineStr">
        <is>
          <t>退休人员</t>
        </is>
      </c>
      <c r="Y3" s="216" t="inlineStr">
        <is>
          <t>小计</t>
        </is>
      </c>
      <c r="Z3" s="216" t="inlineStr">
        <is>
          <t>在职人员</t>
        </is>
      </c>
      <c r="AA3" s="216" t="inlineStr">
        <is>
          <t>离休人员</t>
        </is>
      </c>
      <c r="AB3" s="216" t="inlineStr">
        <is>
          <t>退休人员</t>
        </is>
      </c>
      <c r="AC3" s="98"/>
      <c r="AD3" s="216" t="inlineStr">
        <is>
          <t>一般公共预算财政拨款开支人员</t>
        </is>
      </c>
      <c r="AE3" s="216" t="inlineStr">
        <is>
          <t>政府性基金预算财政拨款开支人员</t>
        </is>
      </c>
      <c r="AF3" s="98"/>
      <c r="AG3" s="268"/>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8"/>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8"/>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6" t="inlineStr">
        <is>
          <t>29</t>
        </is>
      </c>
    </row>
    <row r="7" customHeight="true" ht="15.0">
      <c r="A7" s="98"/>
      <c r="B7" s="98"/>
      <c r="C7" s="98"/>
      <c r="D7" s="100" t="inlineStr">
        <is>
          <t>合计</t>
        </is>
      </c>
      <c r="E7" s="230" t="n">
        <f>SUM('F02 基本数字表'!E8)</f>
        <v>2.0</v>
      </c>
      <c r="F7" s="230" t="n">
        <f>SUM('F02 基本数字表'!F8)</f>
        <v>1.0</v>
      </c>
      <c r="G7" s="230" t="n">
        <f>('F02 基本数字表'!H7+'F02 基本数字表'!I7+'F02 基本数字表'!J7)</f>
        <v>11.0</v>
      </c>
      <c r="H7" s="230" t="n">
        <f>'F02 基本数字表'!L7 + 'F02 基本数字表'!S7 + 'F02 基本数字表'!Z7</f>
        <v>11.0</v>
      </c>
      <c r="I7" s="230" t="n">
        <f>'F02 基本数字表'!P7 + 'F02 基本数字表'!W7 + 'F02 基本数字表'!AA7</f>
        <v>0.0</v>
      </c>
      <c r="J7" s="230" t="n">
        <f>SUM('F02 基本数字表'!J8)</f>
        <v>0.0</v>
      </c>
      <c r="K7" s="230" t="n">
        <f>SUM('F02 基本数字表'!K8)</f>
        <v>11.0</v>
      </c>
      <c r="L7" s="230" t="n">
        <f>('F02 基本数字表'!M7+'F02 基本数字表'!N7+'F02 基本数字表'!O7)</f>
        <v>11.0</v>
      </c>
      <c r="M7" s="230" t="n">
        <f>SUM('F02 基本数字表'!M8)</f>
        <v>6.0</v>
      </c>
      <c r="N7" s="230" t="n">
        <f>SUM('F02 基本数字表'!N8)</f>
        <v>0.0</v>
      </c>
      <c r="O7" s="230" t="n">
        <f>SUM('F02 基本数字表'!O8)</f>
        <v>5.0</v>
      </c>
      <c r="P7" s="230" t="n">
        <f>SUM('F02 基本数字表'!P8)</f>
        <v>0.0</v>
      </c>
      <c r="Q7" s="230" t="n">
        <f>SUM('F02 基本数字表'!Q8)</f>
        <v>0.0</v>
      </c>
      <c r="R7" s="230" t="n">
        <f>SUM('F02 基本数字表'!R8)</f>
        <v>0.0</v>
      </c>
      <c r="S7" s="230" t="n">
        <f>SUM('F02 基本数字表'!S8)</f>
        <v>0.0</v>
      </c>
      <c r="T7" s="230" t="n">
        <f>SUM('F02 基本数字表'!T8)</f>
        <v>0.0</v>
      </c>
      <c r="U7" s="230" t="n">
        <f>SUM('F02 基本数字表'!U8)</f>
        <v>0.0</v>
      </c>
      <c r="V7" s="230" t="n">
        <f>SUM('F02 基本数字表'!V8)</f>
        <v>0.0</v>
      </c>
      <c r="W7" s="230" t="n">
        <f>SUM('F02 基本数字表'!W8)</f>
        <v>0.0</v>
      </c>
      <c r="X7" s="230" t="n">
        <f>SUM('F02 基本数字表'!X8)</f>
        <v>0.0</v>
      </c>
      <c r="Y7" s="230" t="n">
        <f>SUM('F02 基本数字表'!Y8)</f>
        <v>0.0</v>
      </c>
      <c r="Z7" s="230" t="n">
        <f>SUM('F02 基本数字表'!Z8)</f>
        <v>0.0</v>
      </c>
      <c r="AA7" s="230" t="n">
        <f>SUM('F02 基本数字表'!AA8)</f>
        <v>0.0</v>
      </c>
      <c r="AB7" s="230" t="n">
        <f>SUM('F02 基本数字表'!AB8)</f>
        <v>0.0</v>
      </c>
      <c r="AC7" s="230" t="n">
        <f>SUM('F02 基本数字表'!AC8)</f>
        <v>0.0</v>
      </c>
      <c r="AD7" s="230" t="n">
        <f>SUM('F02 基本数字表'!AD8)</f>
        <v>0.0</v>
      </c>
      <c r="AE7" s="230" t="n">
        <f>SUM('F02 基本数字表'!AE8)</f>
        <v>0.0</v>
      </c>
      <c r="AF7" s="230" t="n">
        <f>SUM('F02 基本数字表'!AF8)</f>
        <v>0.0</v>
      </c>
      <c r="AG7" s="270" t="n">
        <f>SUM('F02 基本数字表'!AG8)</f>
        <v>0.0</v>
      </c>
    </row>
    <row r="8" customHeight="true" ht="15.0">
      <c r="A8" s="272" t="inlineStr">
        <is>
          <t>2060101</t>
        </is>
      </c>
      <c r="B8" s="274"/>
      <c r="C8" s="274"/>
      <c r="D8" s="276" t="inlineStr">
        <is>
          <t>行政运行</t>
        </is>
      </c>
      <c r="E8" s="230" t="n">
        <v>2.0</v>
      </c>
      <c r="F8" s="230" t="n">
        <v>1.0</v>
      </c>
      <c r="G8" s="230" t="n">
        <f>('F02 基本数字表'!H8+'F02 基本数字表'!I8+'F02 基本数字表'!J8)</f>
        <v>11.0</v>
      </c>
      <c r="H8" s="230" t="n">
        <f>'F02 基本数字表'!L8 + 'F02 基本数字表'!S8 + 'F02 基本数字表'!Z8</f>
        <v>11.0</v>
      </c>
      <c r="I8" s="230" t="n">
        <f>'F02 基本数字表'!P8 + 'F02 基本数字表'!W8 + 'F02 基本数字表'!AA8</f>
        <v>0.0</v>
      </c>
      <c r="J8" s="230" t="n">
        <f>'F02 基本数字表'!Q8 + 'F02 基本数字表'!X8 + 'F02 基本数字表'!AB8</f>
        <v>0.0</v>
      </c>
      <c r="K8" s="230" t="n">
        <f>'F02 基本数字表'!L8 + 'F02 基本数字表'!P8 + 'F02 基本数字表'!Q8</f>
        <v>11.0</v>
      </c>
      <c r="L8" s="230" t="n">
        <f>('F02 基本数字表'!M8+'F02 基本数字表'!N8+'F02 基本数字表'!O8)</f>
        <v>11.0</v>
      </c>
      <c r="M8" s="230" t="n">
        <v>6.0</v>
      </c>
      <c r="N8" s="230" t="n">
        <v>0.0</v>
      </c>
      <c r="O8" s="230" t="n">
        <v>5.0</v>
      </c>
      <c r="P8" s="230" t="n">
        <v>0.0</v>
      </c>
      <c r="Q8" s="230" t="n">
        <v>0.0</v>
      </c>
      <c r="R8" s="230" t="n">
        <f>'F02 基本数字表'!S8 + 'F02 基本数字表'!W8 + 'F02 基本数字表'!X8</f>
        <v>0.0</v>
      </c>
      <c r="S8" s="230" t="n">
        <f>('F02 基本数字表'!T8+'F02 基本数字表'!U8+'F02 基本数字表'!V8)</f>
        <v>0.0</v>
      </c>
      <c r="T8" s="230" t="n">
        <v>0.0</v>
      </c>
      <c r="U8" s="230" t="n">
        <v>0.0</v>
      </c>
      <c r="V8" s="230" t="n">
        <v>0.0</v>
      </c>
      <c r="W8" s="230" t="n">
        <v>0.0</v>
      </c>
      <c r="X8" s="230" t="n">
        <v>0.0</v>
      </c>
      <c r="Y8" s="230" t="n">
        <f>('F02 基本数字表'!Z8+'F02 基本数字表'!AA8+'F02 基本数字表'!AB8)</f>
        <v>0.0</v>
      </c>
      <c r="Z8" s="230" t="n">
        <v>0.0</v>
      </c>
      <c r="AA8" s="230" t="n">
        <v>0.0</v>
      </c>
      <c r="AB8" s="230" t="n">
        <v>0.0</v>
      </c>
      <c r="AC8" s="230" t="n">
        <v>0.0</v>
      </c>
      <c r="AD8" s="230" t="n">
        <v>0.0</v>
      </c>
      <c r="AE8" s="230" t="n">
        <v>0.0</v>
      </c>
      <c r="AF8" s="230" t="n">
        <v>0.0</v>
      </c>
      <c r="AG8" s="270"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4" t="inlineStr">
        <is>
          <t>行次</t>
        </is>
      </c>
      <c r="C1" s="104" t="inlineStr">
        <is>
          <t>年初预算数</t>
        </is>
      </c>
      <c r="D1" s="104" t="inlineStr">
        <is>
          <t>全年预算数</t>
        </is>
      </c>
      <c r="E1" s="104" t="inlineStr">
        <is>
          <t>统计数</t>
        </is>
      </c>
      <c r="F1" s="104" t="inlineStr">
        <is>
          <t>项  目</t>
        </is>
      </c>
      <c r="G1" s="214" t="inlineStr">
        <is>
          <t>行次</t>
        </is>
      </c>
      <c r="H1" s="226" t="inlineStr">
        <is>
          <t>统计数</t>
        </is>
      </c>
    </row>
    <row r="2" customHeight="true" ht="15.0">
      <c r="A2" s="104" t="inlineStr">
        <is>
          <t>栏  次</t>
        </is>
      </c>
      <c r="B2" s="220"/>
      <c r="C2" s="104" t="inlineStr">
        <is>
          <t>1</t>
        </is>
      </c>
      <c r="D2" s="104" t="inlineStr">
        <is>
          <t>2</t>
        </is>
      </c>
      <c r="E2" s="104" t="inlineStr">
        <is>
          <t>3</t>
        </is>
      </c>
      <c r="F2" s="104" t="inlineStr">
        <is>
          <t>栏  次</t>
        </is>
      </c>
      <c r="G2" s="220"/>
      <c r="H2" s="226"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8"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70"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70"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70"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70"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70"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70"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70"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70"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70"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70" t="n">
        <v>0.0</v>
      </c>
    </row>
    <row r="14" customHeight="true" ht="15.0">
      <c r="A14" s="112" t="inlineStr">
        <is>
          <t xml:space="preserve">     1．因公出国（境）团组数（个）</t>
        </is>
      </c>
      <c r="B14" s="104" t="inlineStr">
        <is>
          <t>12</t>
        </is>
      </c>
      <c r="C14" s="118" t="inlineStr">
        <is>
          <t>—</t>
        </is>
      </c>
      <c r="D14" s="118" t="inlineStr">
        <is>
          <t>—</t>
        </is>
      </c>
      <c r="E14" s="230" t="n">
        <v>0.0</v>
      </c>
      <c r="F14" s="112" t="inlineStr">
        <is>
          <t>六、政府采购支出信息</t>
        </is>
      </c>
      <c r="G14" s="104" t="inlineStr">
        <is>
          <t>39</t>
        </is>
      </c>
      <c r="H14" s="228" t="inlineStr">
        <is>
          <t>—</t>
        </is>
      </c>
    </row>
    <row r="15" customHeight="true" ht="15.0">
      <c r="A15" s="112" t="inlineStr">
        <is>
          <t xml:space="preserve">     2．因公出国（境）人次数（人）</t>
        </is>
      </c>
      <c r="B15" s="104" t="inlineStr">
        <is>
          <t>13</t>
        </is>
      </c>
      <c r="C15" s="118" t="inlineStr">
        <is>
          <t>—</t>
        </is>
      </c>
      <c r="D15" s="118" t="inlineStr">
        <is>
          <t>—</t>
        </is>
      </c>
      <c r="E15" s="230" t="n">
        <v>0.0</v>
      </c>
      <c r="F15" s="112" t="inlineStr">
        <is>
          <t xml:space="preserve">  （一）政府采购支出合计</t>
        </is>
      </c>
      <c r="G15" s="104" t="inlineStr">
        <is>
          <t>40</t>
        </is>
      </c>
      <c r="H15" s="110" t="n">
        <f>('F03 机构运行信息表'!H16+'F03 机构运行信息表'!H17+'F03 机构运行信息表'!H18)</f>
        <v>30000.0</v>
      </c>
    </row>
    <row r="16" customHeight="true" ht="15.0">
      <c r="A16" s="112" t="inlineStr">
        <is>
          <t xml:space="preserve">     3．公务用车购置数（辆）</t>
        </is>
      </c>
      <c r="B16" s="104" t="inlineStr">
        <is>
          <t>14</t>
        </is>
      </c>
      <c r="C16" s="118" t="inlineStr">
        <is>
          <t>—</t>
        </is>
      </c>
      <c r="D16" s="118" t="inlineStr">
        <is>
          <t>—</t>
        </is>
      </c>
      <c r="E16" s="230"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30"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30" t="n">
        <v>0.0</v>
      </c>
      <c r="F18" s="112" t="inlineStr">
        <is>
          <t xml:space="preserve">     3．政府采购服务支出</t>
        </is>
      </c>
      <c r="G18" s="104" t="inlineStr">
        <is>
          <t>43</t>
        </is>
      </c>
      <c r="H18" s="110" t="n">
        <v>30000.0</v>
      </c>
    </row>
    <row r="19" customHeight="true" ht="15.0">
      <c r="A19" s="112" t="inlineStr">
        <is>
          <t xml:space="preserve">        其中：外事接待批次（个）</t>
        </is>
      </c>
      <c r="B19" s="104" t="inlineStr">
        <is>
          <t>17</t>
        </is>
      </c>
      <c r="C19" s="118" t="inlineStr">
        <is>
          <t>—</t>
        </is>
      </c>
      <c r="D19" s="118" t="inlineStr">
        <is>
          <t>—</t>
        </is>
      </c>
      <c r="E19" s="230" t="n">
        <v>0.0</v>
      </c>
      <c r="F19" s="112" t="inlineStr">
        <is>
          <t xml:space="preserve">  （二）政府采购授予中小企业合同金额</t>
        </is>
      </c>
      <c r="G19" s="104" t="inlineStr">
        <is>
          <t>44</t>
        </is>
      </c>
      <c r="H19" s="110" t="n">
        <v>30000.0</v>
      </c>
    </row>
    <row r="20" customHeight="true" ht="15.0">
      <c r="A20" s="112" t="inlineStr">
        <is>
          <t xml:space="preserve">     6．国内公务接待人次（人）</t>
        </is>
      </c>
      <c r="B20" s="104" t="inlineStr">
        <is>
          <t>18</t>
        </is>
      </c>
      <c r="C20" s="118" t="inlineStr">
        <is>
          <t>—</t>
        </is>
      </c>
      <c r="D20" s="118" t="inlineStr">
        <is>
          <t>—</t>
        </is>
      </c>
      <c r="E20" s="230" t="n">
        <v>0.0</v>
      </c>
      <c r="F20" s="112" t="inlineStr">
        <is>
          <t xml:space="preserve">        其中：授予小微企业合同金额</t>
        </is>
      </c>
      <c r="G20" s="104" t="inlineStr">
        <is>
          <t>45</t>
        </is>
      </c>
      <c r="H20" s="110" t="n">
        <v>30000.0</v>
      </c>
    </row>
    <row r="21" customHeight="true" ht="15.0">
      <c r="A21" s="112" t="inlineStr">
        <is>
          <t xml:space="preserve">        其中：外事接待人次（人）</t>
        </is>
      </c>
      <c r="B21" s="104" t="inlineStr">
        <is>
          <t>19</t>
        </is>
      </c>
      <c r="C21" s="118" t="inlineStr">
        <is>
          <t>—</t>
        </is>
      </c>
      <c r="D21" s="118" t="inlineStr">
        <is>
          <t>—</t>
        </is>
      </c>
      <c r="E21" s="230" t="n">
        <v>0.0</v>
      </c>
      <c r="F21" s="112" t="inlineStr">
        <is>
          <t>七、由养老保险基金发放养老金的离退休人员（人）</t>
        </is>
      </c>
      <c r="G21" s="104" t="inlineStr">
        <is>
          <t>46</t>
        </is>
      </c>
      <c r="H21" s="270" t="n">
        <f>('F03 机构运行信息表'!H22+'F03 机构运行信息表'!H23+'F03 机构运行信息表'!H24)</f>
        <v>21.0</v>
      </c>
    </row>
    <row r="22" customHeight="true" ht="15.0">
      <c r="A22" s="112" t="inlineStr">
        <is>
          <t xml:space="preserve">     7．国（境）外公务接待批次（个）</t>
        </is>
      </c>
      <c r="B22" s="104" t="inlineStr">
        <is>
          <t>20</t>
        </is>
      </c>
      <c r="C22" s="118" t="inlineStr">
        <is>
          <t>—</t>
        </is>
      </c>
      <c r="D22" s="118" t="inlineStr">
        <is>
          <t>—</t>
        </is>
      </c>
      <c r="E22" s="230" t="n">
        <v>0.0</v>
      </c>
      <c r="F22" s="112" t="inlineStr">
        <is>
          <t xml:space="preserve">  （一）离休人员</t>
        </is>
      </c>
      <c r="G22" s="104" t="inlineStr">
        <is>
          <t>47</t>
        </is>
      </c>
      <c r="H22" s="270" t="n">
        <v>0.0</v>
      </c>
    </row>
    <row r="23" customHeight="true" ht="15.0">
      <c r="A23" s="112" t="inlineStr">
        <is>
          <t xml:space="preserve">     8．国（境）外公务接待人次（人）</t>
        </is>
      </c>
      <c r="B23" s="104" t="inlineStr">
        <is>
          <t>21</t>
        </is>
      </c>
      <c r="C23" s="118" t="inlineStr">
        <is>
          <t>—</t>
        </is>
      </c>
      <c r="D23" s="118" t="inlineStr">
        <is>
          <t>—</t>
        </is>
      </c>
      <c r="E23" s="230" t="n">
        <v>0.0</v>
      </c>
      <c r="F23" s="112" t="inlineStr">
        <is>
          <t xml:space="preserve">  （二）财政拨款退休人员</t>
        </is>
      </c>
      <c r="G23" s="104" t="inlineStr">
        <is>
          <t>48</t>
        </is>
      </c>
      <c r="H23" s="270" t="n">
        <v>21.0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70" t="n">
        <v>0.0</v>
      </c>
    </row>
    <row r="25" customHeight="true" ht="15.0">
      <c r="A25" s="112" t="inlineStr">
        <is>
          <t>三、培训费</t>
        </is>
      </c>
      <c r="B25" s="104" t="inlineStr">
        <is>
          <t>23</t>
        </is>
      </c>
      <c r="C25" s="118" t="inlineStr">
        <is>
          <t>—</t>
        </is>
      </c>
      <c r="D25" s="118" t="inlineStr">
        <is>
          <t>—</t>
        </is>
      </c>
      <c r="E25" s="108" t="n">
        <v>0.0</v>
      </c>
      <c r="F25" s="112" t="inlineStr">
        <is>
          <t>八、资产新增和租用信息（中央单位填报）</t>
        </is>
      </c>
      <c r="G25" s="104" t="inlineStr">
        <is>
          <t>50</t>
        </is>
      </c>
      <c r="H25" s="228"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84676.4</v>
      </c>
      <c r="F26" s="112" t="inlineStr">
        <is>
          <t xml:space="preserve">  （一）购置车辆（辆/台）</t>
        </is>
      </c>
      <c r="G26" s="104" t="inlineStr">
        <is>
          <t>51</t>
        </is>
      </c>
      <c r="H26" s="270" t="n">
        <v>0.0</v>
      </c>
    </row>
    <row r="27" customHeight="true" ht="15.0">
      <c r="A27" s="112" t="inlineStr">
        <is>
          <t xml:space="preserve">  （一）行政单位</t>
        </is>
      </c>
      <c r="B27" s="104" t="inlineStr">
        <is>
          <t>25</t>
        </is>
      </c>
      <c r="C27" s="118" t="inlineStr">
        <is>
          <t>—</t>
        </is>
      </c>
      <c r="D27" s="118" t="inlineStr">
        <is>
          <t>—</t>
        </is>
      </c>
      <c r="E27" s="108" t="n">
        <v>84676.4</v>
      </c>
      <c r="F27" s="112" t="inlineStr">
        <is>
          <t xml:space="preserve">  （二）购置单价100万元（含）以上设备（台/套）</t>
        </is>
      </c>
      <c r="G27" s="104" t="inlineStr">
        <is>
          <t>52</t>
        </is>
      </c>
      <c r="H27" s="270"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2"/>
      <c r="B29" s="234" t="inlineStr">
        <is>
          <t>27</t>
        </is>
      </c>
      <c r="C29" s="278"/>
      <c r="D29" s="278"/>
      <c r="E29" s="278"/>
      <c r="F29" s="232" t="inlineStr">
        <is>
          <t xml:space="preserve">  （四）新增租用房屋（平方米）</t>
        </is>
      </c>
      <c r="G29" s="234" t="inlineStr">
        <is>
          <t>54</t>
        </is>
      </c>
      <c r="H29" s="134" t="n">
        <v>0.0</v>
      </c>
    </row>
    <row r="30" customHeight="true" ht="15.0">
      <c r="A30" s="280"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2"/>
      <c r="C30" s="282"/>
      <c r="D30" s="282"/>
      <c r="E30" s="282"/>
      <c r="F30" s="282"/>
      <c r="G30" s="282"/>
      <c r="H30" s="282"/>
    </row>
    <row r="31" customHeight="true" ht="15.0">
      <c r="A31" s="282"/>
      <c r="B31" s="282"/>
      <c r="C31" s="282"/>
      <c r="D31" s="282"/>
      <c r="E31" s="282"/>
      <c r="F31" s="282"/>
      <c r="G31" s="282"/>
      <c r="H31" s="282"/>
    </row>
    <row r="32" customHeight="true" ht="15.0">
      <c r="A32" s="282"/>
      <c r="B32" s="282"/>
      <c r="C32" s="282"/>
      <c r="D32" s="282"/>
      <c r="E32" s="282"/>
      <c r="F32" s="282"/>
      <c r="G32" s="282"/>
      <c r="H32" s="282"/>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4"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2002458.92</v>
      </c>
      <c r="K6" s="24" t="n">
        <f>SUM('F05 基本支出分项目收支情况表'!K7)</f>
        <v>0.0</v>
      </c>
      <c r="L6" s="24" t="n">
        <f>SUM('F05 基本支出分项目收支情况表'!L7)</f>
        <v>0.0</v>
      </c>
      <c r="M6" s="24" t="n">
        <f>SUM('F05 基本支出分项目收支情况表'!M7)</f>
        <v>2002458.92</v>
      </c>
      <c r="N6" s="24" t="n">
        <f>SUM('F05 基本支出分项目收支情况表'!N7)</f>
        <v>0.0</v>
      </c>
      <c r="O6" s="24" t="n">
        <f>SUM('F05 基本支出分项目收支情况表'!O7)</f>
        <v>2002458.92</v>
      </c>
      <c r="P6" s="24" t="n">
        <f>SUM('F05 基本支出分项目收支情况表'!P7)</f>
        <v>2002458.92</v>
      </c>
      <c r="Q6" s="24" t="n">
        <f>SUM('F05 基本支出分项目收支情况表'!Q7)</f>
        <v>0.0</v>
      </c>
      <c r="R6" s="24" t="n">
        <f>SUM('F05 基本支出分项目收支情况表'!R7)</f>
        <v>0.0</v>
      </c>
      <c r="S6" s="24" t="n">
        <f>SUM('F05 基本支出分项目收支情况表'!S7)</f>
        <v>0.0</v>
      </c>
      <c r="T6" s="24" t="n">
        <f>'F05 基本支出分项目收支情况表'!J6 - 'F05 基本支出分项目收支情况表'!O6 + 'F05 基本支出分项目收支情况表'!R6 - 'F05 基本支出分项目收支情况表'!S6</f>
        <v>0.0</v>
      </c>
      <c r="U6" s="26" t="n">
        <f>SUM('F05 基本支出分项目收支情况表'!U7)</f>
        <v>0.0</v>
      </c>
    </row>
    <row r="7" customHeight="true" ht="15.0">
      <c r="A7" s="172" t="inlineStr">
        <is>
          <t>2013101</t>
        </is>
      </c>
      <c r="B7" s="174"/>
      <c r="C7" s="174"/>
      <c r="D7" s="172" t="inlineStr">
        <is>
          <t>行政运行</t>
        </is>
      </c>
      <c r="E7" s="172"/>
      <c r="F7" s="172" t="inlineStr">
        <is>
          <t>人员类</t>
        </is>
      </c>
      <c r="G7" s="172"/>
      <c r="H7" s="172"/>
      <c r="I7" s="172" t="inlineStr">
        <is>
          <t>是</t>
        </is>
      </c>
      <c r="J7" s="24" t="n">
        <v>20000.0</v>
      </c>
      <c r="K7" s="24" t="n">
        <v>0.0</v>
      </c>
      <c r="L7" s="24" t="n">
        <v>0.0</v>
      </c>
      <c r="M7" s="24" t="n">
        <v>20000.0</v>
      </c>
      <c r="N7" s="24" t="n">
        <v>0.0</v>
      </c>
      <c r="O7" s="24" t="n">
        <v>20000.0</v>
      </c>
      <c r="P7" s="24" t="n">
        <v>20000.0</v>
      </c>
      <c r="Q7" s="24" t="n">
        <v>0.0</v>
      </c>
      <c r="R7" s="24" t="n">
        <v>0.0</v>
      </c>
      <c r="S7" s="24" t="n">
        <v>0.0</v>
      </c>
      <c r="T7" s="24" t="n">
        <v>0.0</v>
      </c>
      <c r="U7" s="26" t="n">
        <v>0.0</v>
      </c>
    </row>
    <row r="8" customHeight="true" ht="15.0">
      <c r="A8" s="172" t="inlineStr">
        <is>
          <t>2060101</t>
        </is>
      </c>
      <c r="B8" s="174"/>
      <c r="C8" s="174"/>
      <c r="D8" s="172" t="inlineStr">
        <is>
          <t>行政运行</t>
        </is>
      </c>
      <c r="E8" s="172"/>
      <c r="F8" s="172" t="inlineStr">
        <is>
          <t>人员类</t>
        </is>
      </c>
      <c r="G8" s="172"/>
      <c r="H8" s="172"/>
      <c r="I8" s="172" t="inlineStr">
        <is>
          <t>是</t>
        </is>
      </c>
      <c r="J8" s="24" t="n">
        <v>1322823.0</v>
      </c>
      <c r="K8" s="24" t="n">
        <v>0.0</v>
      </c>
      <c r="L8" s="24" t="n">
        <v>0.0</v>
      </c>
      <c r="M8" s="24" t="n">
        <v>1322823.0</v>
      </c>
      <c r="N8" s="24" t="n">
        <v>0.0</v>
      </c>
      <c r="O8" s="24" t="n">
        <v>1322823.0</v>
      </c>
      <c r="P8" s="24" t="n">
        <v>1322823.0</v>
      </c>
      <c r="Q8" s="24" t="n">
        <v>0.0</v>
      </c>
      <c r="R8" s="24" t="n">
        <v>0.0</v>
      </c>
      <c r="S8" s="24" t="n">
        <v>0.0</v>
      </c>
      <c r="T8" s="24" t="n">
        <v>0.0</v>
      </c>
      <c r="U8" s="26" t="n">
        <v>0.0</v>
      </c>
    </row>
    <row r="9" customHeight="true" ht="15.0">
      <c r="A9" s="172" t="inlineStr">
        <is>
          <t>2080505</t>
        </is>
      </c>
      <c r="B9" s="174"/>
      <c r="C9" s="174"/>
      <c r="D9" s="172" t="inlineStr">
        <is>
          <t>机关事业单位基本养老保险缴费支出</t>
        </is>
      </c>
      <c r="E9" s="172"/>
      <c r="F9" s="172" t="inlineStr">
        <is>
          <t>人员类</t>
        </is>
      </c>
      <c r="G9" s="172"/>
      <c r="H9" s="172"/>
      <c r="I9" s="172" t="inlineStr">
        <is>
          <t>是</t>
        </is>
      </c>
      <c r="J9" s="24" t="n">
        <v>136734.72</v>
      </c>
      <c r="K9" s="24" t="n">
        <v>0.0</v>
      </c>
      <c r="L9" s="24" t="n">
        <v>0.0</v>
      </c>
      <c r="M9" s="24" t="n">
        <v>136734.72</v>
      </c>
      <c r="N9" s="24" t="n">
        <v>0.0</v>
      </c>
      <c r="O9" s="24" t="n">
        <v>136734.72</v>
      </c>
      <c r="P9" s="24" t="n">
        <v>136734.72</v>
      </c>
      <c r="Q9" s="24" t="n">
        <v>0.0</v>
      </c>
      <c r="R9" s="24" t="n">
        <v>0.0</v>
      </c>
      <c r="S9" s="24" t="n">
        <v>0.0</v>
      </c>
      <c r="T9" s="24" t="n">
        <v>0.0</v>
      </c>
      <c r="U9" s="26" t="n">
        <v>0.0</v>
      </c>
    </row>
    <row r="10" customHeight="true" ht="15.0">
      <c r="A10" s="172" t="inlineStr">
        <is>
          <t>2080506</t>
        </is>
      </c>
      <c r="B10" s="174"/>
      <c r="C10" s="174"/>
      <c r="D10" s="172" t="inlineStr">
        <is>
          <t>机关事业单位职业年金缴费支出</t>
        </is>
      </c>
      <c r="E10" s="172"/>
      <c r="F10" s="172" t="inlineStr">
        <is>
          <t>人员类</t>
        </is>
      </c>
      <c r="G10" s="172"/>
      <c r="H10" s="172"/>
      <c r="I10" s="172" t="inlineStr">
        <is>
          <t>是</t>
        </is>
      </c>
      <c r="J10" s="24" t="n">
        <v>61872.97</v>
      </c>
      <c r="K10" s="24" t="n">
        <v>0.0</v>
      </c>
      <c r="L10" s="24" t="n">
        <v>0.0</v>
      </c>
      <c r="M10" s="24" t="n">
        <v>61872.97</v>
      </c>
      <c r="N10" s="24" t="n">
        <v>0.0</v>
      </c>
      <c r="O10" s="24" t="n">
        <v>61872.97</v>
      </c>
      <c r="P10" s="24" t="n">
        <v>61872.97</v>
      </c>
      <c r="Q10" s="24" t="n">
        <v>0.0</v>
      </c>
      <c r="R10" s="24" t="n">
        <v>0.0</v>
      </c>
      <c r="S10" s="24" t="n">
        <v>0.0</v>
      </c>
      <c r="T10" s="24" t="n">
        <v>0.0</v>
      </c>
      <c r="U10" s="26" t="n">
        <v>0.0</v>
      </c>
    </row>
    <row r="11" customHeight="true" ht="15.0">
      <c r="A11" s="172" t="inlineStr">
        <is>
          <t>2080801</t>
        </is>
      </c>
      <c r="B11" s="174"/>
      <c r="C11" s="174"/>
      <c r="D11" s="172" t="inlineStr">
        <is>
          <t>死亡抚恤</t>
        </is>
      </c>
      <c r="E11" s="172"/>
      <c r="F11" s="172" t="inlineStr">
        <is>
          <t>人员类</t>
        </is>
      </c>
      <c r="G11" s="172"/>
      <c r="H11" s="172"/>
      <c r="I11" s="172" t="inlineStr">
        <is>
          <t>是</t>
        </is>
      </c>
      <c r="J11" s="24" t="n">
        <v>158762.0</v>
      </c>
      <c r="K11" s="24" t="n">
        <v>0.0</v>
      </c>
      <c r="L11" s="24" t="n">
        <v>0.0</v>
      </c>
      <c r="M11" s="24" t="n">
        <v>158762.0</v>
      </c>
      <c r="N11" s="24" t="n">
        <v>0.0</v>
      </c>
      <c r="O11" s="24" t="n">
        <v>158762.0</v>
      </c>
      <c r="P11" s="24" t="n">
        <v>158762.0</v>
      </c>
      <c r="Q11" s="24" t="n">
        <v>0.0</v>
      </c>
      <c r="R11" s="24" t="n">
        <v>0.0</v>
      </c>
      <c r="S11" s="24" t="n">
        <v>0.0</v>
      </c>
      <c r="T11" s="24" t="n">
        <v>0.0</v>
      </c>
      <c r="U11" s="26" t="n">
        <v>0.0</v>
      </c>
    </row>
    <row r="12" customHeight="true" ht="15.0">
      <c r="A12" s="172" t="inlineStr">
        <is>
          <t>2101101</t>
        </is>
      </c>
      <c r="B12" s="174"/>
      <c r="C12" s="174"/>
      <c r="D12" s="172" t="inlineStr">
        <is>
          <t>行政单位医疗</t>
        </is>
      </c>
      <c r="E12" s="172"/>
      <c r="F12" s="172" t="inlineStr">
        <is>
          <t>人员类</t>
        </is>
      </c>
      <c r="G12" s="172"/>
      <c r="H12" s="172"/>
      <c r="I12" s="172" t="inlineStr">
        <is>
          <t>是</t>
        </is>
      </c>
      <c r="J12" s="24" t="n">
        <v>90619.23</v>
      </c>
      <c r="K12" s="24" t="n">
        <v>0.0</v>
      </c>
      <c r="L12" s="24" t="n">
        <v>0.0</v>
      </c>
      <c r="M12" s="24" t="n">
        <v>90619.23</v>
      </c>
      <c r="N12" s="24" t="n">
        <v>0.0</v>
      </c>
      <c r="O12" s="24" t="n">
        <v>90619.23</v>
      </c>
      <c r="P12" s="24" t="n">
        <v>90619.23</v>
      </c>
      <c r="Q12" s="24" t="n">
        <v>0.0</v>
      </c>
      <c r="R12" s="24" t="n">
        <v>0.0</v>
      </c>
      <c r="S12" s="24" t="n">
        <v>0.0</v>
      </c>
      <c r="T12" s="24" t="n">
        <v>0.0</v>
      </c>
      <c r="U12" s="26" t="n">
        <v>0.0</v>
      </c>
    </row>
    <row r="13" customHeight="true" ht="15.0">
      <c r="A13" s="172" t="inlineStr">
        <is>
          <t>2210201</t>
        </is>
      </c>
      <c r="B13" s="174"/>
      <c r="C13" s="174"/>
      <c r="D13" s="172" t="inlineStr">
        <is>
          <t>住房公积金</t>
        </is>
      </c>
      <c r="E13" s="172"/>
      <c r="F13" s="172" t="inlineStr">
        <is>
          <t>人员类</t>
        </is>
      </c>
      <c r="G13" s="172"/>
      <c r="H13" s="172"/>
      <c r="I13" s="172" t="inlineStr">
        <is>
          <t>是</t>
        </is>
      </c>
      <c r="J13" s="24" t="n">
        <f>'F05 基本支出分项目收支情况表'!K13 + 'F05 基本支出分项目收支情况表'!M13 + 'F05 基本支出分项目收支情况表'!N13</f>
        <v>211647.0</v>
      </c>
      <c r="K13" s="24" t="n">
        <v>0.0</v>
      </c>
      <c r="L13" s="24" t="n">
        <v>0.0</v>
      </c>
      <c r="M13" s="24" t="n">
        <v>211647.0</v>
      </c>
      <c r="N13" s="24" t="n">
        <v>0.0</v>
      </c>
      <c r="O13" s="24" t="n">
        <f>'F05 基本支出分项目收支情况表'!P13 + 'F05 基本支出分项目收支情况表'!Q13</f>
        <v>211647.0</v>
      </c>
      <c r="P13" s="24" t="n">
        <v>211647.0</v>
      </c>
      <c r="Q13" s="24" t="n">
        <v>0.0</v>
      </c>
      <c r="R13" s="24" t="n">
        <v>0.0</v>
      </c>
      <c r="S13" s="24" t="n">
        <v>0.0</v>
      </c>
      <c r="T13" s="24" t="n">
        <f>'F05 基本支出分项目收支情况表'!J13 - 'F05 基本支出分项目收支情况表'!O13 + 'F05 基本支出分项目收支情况表'!R13 - 'F05 基本支出分项目收支情况表'!S13</f>
        <v>0.0</v>
      </c>
      <c r="U13" s="26" t="n">
        <v>0.0</v>
      </c>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I7:I13" allowBlank="true" errorStyle="stop">
      <formula1>HIDDENSHEETNAME!$C$2:$C$3</formula1>
    </dataValidation>
    <dataValidation type="list" sqref="F7:F13"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6" t="inlineStr">
        <is>
          <t>项目</t>
        </is>
      </c>
      <c r="B1" s="220"/>
      <c r="C1" s="220"/>
      <c r="D1" s="220"/>
      <c r="E1" s="246" t="inlineStr">
        <is>
          <t>调整前年初结转和结余</t>
        </is>
      </c>
      <c r="F1" s="98"/>
      <c r="G1" s="98"/>
      <c r="H1" s="98"/>
      <c r="I1" s="28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6" t="inlineStr">
        <is>
          <t>调整后年初结转和结余</t>
        </is>
      </c>
      <c r="AP1" s="98"/>
      <c r="AQ1" s="98"/>
      <c r="AR1" s="98"/>
      <c r="AS1" s="290" t="inlineStr">
        <is>
          <t>备注</t>
        </is>
      </c>
    </row>
    <row r="2" customHeight="true" ht="15.0">
      <c r="A2" s="292" t="inlineStr">
        <is>
          <t>支出功能分类科目代码</t>
        </is>
      </c>
      <c r="B2" s="98"/>
      <c r="C2" s="98"/>
      <c r="D2" s="294" t="inlineStr">
        <is>
          <t>科目名称</t>
        </is>
      </c>
      <c r="E2" s="216" t="inlineStr">
        <is>
          <t>合计</t>
        </is>
      </c>
      <c r="F2" s="296" t="inlineStr">
        <is>
          <t>其中：</t>
        </is>
      </c>
      <c r="G2" s="266"/>
      <c r="H2" s="266"/>
      <c r="I2" s="216" t="inlineStr">
        <is>
          <t>合计</t>
        </is>
      </c>
      <c r="J2" s="296" t="inlineStr">
        <is>
          <t>其中：</t>
        </is>
      </c>
      <c r="K2" s="266"/>
      <c r="L2" s="266"/>
      <c r="M2" s="246" t="inlineStr">
        <is>
          <t>会计差错更正</t>
        </is>
      </c>
      <c r="N2" s="98"/>
      <c r="O2" s="98"/>
      <c r="P2" s="98"/>
      <c r="Q2" s="246" t="inlineStr">
        <is>
          <t>收回以前年度支出</t>
        </is>
      </c>
      <c r="R2" s="98"/>
      <c r="S2" s="98"/>
      <c r="T2" s="98"/>
      <c r="U2" s="246" t="inlineStr">
        <is>
          <t>归集调入</t>
        </is>
      </c>
      <c r="V2" s="98"/>
      <c r="W2" s="98"/>
      <c r="X2" s="98"/>
      <c r="Y2" s="246" t="inlineStr">
        <is>
          <t>归集调出</t>
        </is>
      </c>
      <c r="Z2" s="98"/>
      <c r="AA2" s="98"/>
      <c r="AB2" s="98"/>
      <c r="AC2" s="246" t="inlineStr">
        <is>
          <t>归集上缴和缴回资金</t>
        </is>
      </c>
      <c r="AD2" s="98"/>
      <c r="AE2" s="98"/>
      <c r="AF2" s="98"/>
      <c r="AG2" s="246" t="inlineStr">
        <is>
          <t>单位内部调剂</t>
        </is>
      </c>
      <c r="AH2" s="98"/>
      <c r="AI2" s="98"/>
      <c r="AJ2" s="98"/>
      <c r="AK2" s="246" t="inlineStr">
        <is>
          <t>其他</t>
        </is>
      </c>
      <c r="AL2" s="98"/>
      <c r="AM2" s="98"/>
      <c r="AN2" s="98"/>
      <c r="AO2" s="216" t="inlineStr">
        <is>
          <t>合计</t>
        </is>
      </c>
      <c r="AP2" s="296" t="inlineStr">
        <is>
          <t>其中：</t>
        </is>
      </c>
      <c r="AQ2" s="266"/>
      <c r="AR2" s="266"/>
      <c r="AS2" s="268"/>
    </row>
    <row r="3" customHeight="true" ht="15.0">
      <c r="A3" s="98"/>
      <c r="B3" s="98"/>
      <c r="C3" s="98"/>
      <c r="D3" s="220"/>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6" t="inlineStr">
        <is>
          <t>其中：</t>
        </is>
      </c>
      <c r="O3" s="266"/>
      <c r="P3" s="266"/>
      <c r="Q3" s="88" t="inlineStr">
        <is>
          <t>小计</t>
        </is>
      </c>
      <c r="R3" s="296" t="inlineStr">
        <is>
          <t>其中：</t>
        </is>
      </c>
      <c r="S3" s="266"/>
      <c r="T3" s="266"/>
      <c r="U3" s="88" t="inlineStr">
        <is>
          <t>小计</t>
        </is>
      </c>
      <c r="V3" s="296" t="inlineStr">
        <is>
          <t>其中：</t>
        </is>
      </c>
      <c r="W3" s="266"/>
      <c r="X3" s="266"/>
      <c r="Y3" s="88" t="inlineStr">
        <is>
          <t>小计</t>
        </is>
      </c>
      <c r="Z3" s="296" t="inlineStr">
        <is>
          <t>其中：</t>
        </is>
      </c>
      <c r="AA3" s="266"/>
      <c r="AB3" s="266"/>
      <c r="AC3" s="88" t="inlineStr">
        <is>
          <t>小计</t>
        </is>
      </c>
      <c r="AD3" s="296" t="inlineStr">
        <is>
          <t>其中：</t>
        </is>
      </c>
      <c r="AE3" s="266"/>
      <c r="AF3" s="266"/>
      <c r="AG3" s="88" t="inlineStr">
        <is>
          <t>小计</t>
        </is>
      </c>
      <c r="AH3" s="296" t="inlineStr">
        <is>
          <t>其中：</t>
        </is>
      </c>
      <c r="AI3" s="266"/>
      <c r="AJ3" s="266"/>
      <c r="AK3" s="88" t="inlineStr">
        <is>
          <t>小计</t>
        </is>
      </c>
      <c r="AL3" s="296" t="inlineStr">
        <is>
          <t>其中：</t>
        </is>
      </c>
      <c r="AM3" s="266"/>
      <c r="AN3" s="266"/>
      <c r="AO3" s="98"/>
      <c r="AP3" s="88" t="inlineStr">
        <is>
          <t>一般公共预算财政拨款</t>
        </is>
      </c>
      <c r="AQ3" s="88" t="inlineStr">
        <is>
          <t>政府性基金预算财政拨款</t>
        </is>
      </c>
      <c r="AR3" s="88" t="inlineStr">
        <is>
          <t>国有资本经营预算财政拨款</t>
        </is>
      </c>
      <c r="AS3" s="268"/>
    </row>
    <row r="4" customHeight="true" ht="29.25">
      <c r="A4" s="98"/>
      <c r="B4" s="98"/>
      <c r="C4" s="98"/>
      <c r="D4" s="220"/>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8"/>
    </row>
    <row r="5" customHeight="true" ht="15.0">
      <c r="A5" s="214" t="inlineStr">
        <is>
          <t>类</t>
        </is>
      </c>
      <c r="B5" s="214" t="inlineStr">
        <is>
          <t>款</t>
        </is>
      </c>
      <c r="C5" s="214"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8" t="inlineStr">
        <is>
          <t>41</t>
        </is>
      </c>
    </row>
    <row r="6" customHeight="true" ht="15.0">
      <c r="A6" s="220"/>
      <c r="B6" s="220"/>
      <c r="C6" s="220"/>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SUM('CS01_1 年初结转和结余调整情况表'!J7)</f>
        <v>0.0</v>
      </c>
      <c r="K6" s="108" t="n">
        <f>SUM('CS01_1 年初结转和结余调整情况表'!K7)</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'CS01_1 年初结转和结余调整情况表'!E6 + 'CS01_1 年初结转和结余调整情况表'!I6</f>
        <v>0.0</v>
      </c>
      <c r="AP6" s="108" t="n">
        <f>SUM('CS01_1 年初结转和结余调整情况表'!AP7)</f>
        <v>0.0</v>
      </c>
      <c r="AQ6" s="108" t="n">
        <f>SUM('CS01_1 年初结转和结余调整情况表'!AQ7)</f>
        <v>0.0</v>
      </c>
      <c r="AR6" s="108" t="n">
        <f>SUM('CS01_1 年初结转和结余调整情况表'!AR7)</f>
        <v>0.0</v>
      </c>
      <c r="AS6" s="300"/>
    </row>
    <row r="7" customHeight="true" ht="15.0">
      <c r="A7" s="272" t="inlineStr">
        <is>
          <t>2060499</t>
        </is>
      </c>
      <c r="B7" s="274"/>
      <c r="C7" s="274"/>
      <c r="D7" s="276" t="inlineStr">
        <is>
          <t>其他技术研究与开发支出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00"/>
    </row>
    <row r="8" customHeight="true" ht="15.0">
      <c r="A8" s="272" t="inlineStr">
        <is>
          <t>2060102</t>
        </is>
      </c>
      <c r="B8" s="274"/>
      <c r="C8" s="274"/>
      <c r="D8" s="276" t="inlineStr">
        <is>
          <t>一般行政管理事务</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00"/>
    </row>
    <row r="9" customHeight="true" ht="15.0">
      <c r="A9" s="272" t="inlineStr">
        <is>
          <t>2060599</t>
        </is>
      </c>
      <c r="B9" s="274"/>
      <c r="C9" s="274"/>
      <c r="D9" s="276" t="inlineStr">
        <is>
          <t>其他科技条件与服务支出</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300"/>
    </row>
    <row r="10" customHeight="true" ht="15.0">
      <c r="A10" s="272" t="inlineStr">
        <is>
          <t>2060101</t>
        </is>
      </c>
      <c r="B10" s="274"/>
      <c r="C10" s="274"/>
      <c r="D10" s="276" t="inlineStr">
        <is>
          <t>行政运行</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300"/>
    </row>
    <row r="11" customHeight="true" ht="15.0">
      <c r="A11" s="272" t="inlineStr">
        <is>
          <t>2060199</t>
        </is>
      </c>
      <c r="B11" s="274"/>
      <c r="C11" s="274"/>
      <c r="D11" s="276" t="inlineStr">
        <is>
          <t>其他科学技术管理事务支出</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300"/>
    </row>
    <row r="12" customHeight="true" ht="15.0">
      <c r="A12" s="272" t="inlineStr">
        <is>
          <t>2069901</t>
        </is>
      </c>
      <c r="B12" s="274"/>
      <c r="C12" s="274"/>
      <c r="D12" s="276" t="inlineStr">
        <is>
          <t>科技奖励</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300"/>
    </row>
    <row r="13" customHeight="true" ht="15.0">
      <c r="A13" s="272" t="inlineStr">
        <is>
          <t>2069999</t>
        </is>
      </c>
      <c r="B13" s="274"/>
      <c r="C13" s="274"/>
      <c r="D13" s="276" t="inlineStr">
        <is>
          <t>其他科学技术支出</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300"/>
    </row>
    <row r="14" customHeight="true" ht="15.0">
      <c r="A14" s="272" t="inlineStr">
        <is>
          <t>2011308</t>
        </is>
      </c>
      <c r="B14" s="274"/>
      <c r="C14" s="274"/>
      <c r="D14" s="276" t="inlineStr">
        <is>
          <t>招商引资</t>
        </is>
      </c>
      <c r="E14" s="108" t="n">
        <v>0.0</v>
      </c>
      <c r="F14" s="108" t="n">
        <v>0.0</v>
      </c>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t="n">
        <v>0.0</v>
      </c>
      <c r="AP14" s="108" t="n">
        <v>0.0</v>
      </c>
      <c r="AQ14" s="108"/>
      <c r="AR14" s="108"/>
      <c r="AS14" s="300"/>
    </row>
    <row r="15" customHeight="true" ht="15.0">
      <c r="A15" s="272" t="inlineStr">
        <is>
          <t>2101101</t>
        </is>
      </c>
      <c r="B15" s="274"/>
      <c r="C15" s="274"/>
      <c r="D15" s="276" t="inlineStr">
        <is>
          <t>行政单位医疗</t>
        </is>
      </c>
      <c r="E15" s="108" t="n">
        <v>0.0</v>
      </c>
      <c r="F15" s="108" t="n">
        <v>0.0</v>
      </c>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t="n">
        <v>0.0</v>
      </c>
      <c r="AP15" s="108" t="n">
        <v>0.0</v>
      </c>
      <c r="AQ15" s="108"/>
      <c r="AR15" s="108"/>
      <c r="AS15" s="300"/>
    </row>
    <row r="16" customHeight="true" ht="15.0">
      <c r="A16" s="272" t="inlineStr">
        <is>
          <t>2060799</t>
        </is>
      </c>
      <c r="B16" s="274"/>
      <c r="C16" s="274"/>
      <c r="D16" s="276" t="inlineStr">
        <is>
          <t>其他科学技术普及支出</t>
        </is>
      </c>
      <c r="E16" s="108" t="n">
        <v>0.0</v>
      </c>
      <c r="F16" s="108" t="n">
        <v>0.0</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t="n">
        <v>0.0</v>
      </c>
      <c r="AP16" s="108" t="n">
        <v>0.0</v>
      </c>
      <c r="AQ16" s="108"/>
      <c r="AR16" s="108"/>
      <c r="AS16" s="300"/>
    </row>
    <row r="17" customHeight="true" ht="15.0">
      <c r="A17" s="272" t="inlineStr">
        <is>
          <t>2080699</t>
        </is>
      </c>
      <c r="B17" s="274"/>
      <c r="C17" s="274"/>
      <c r="D17" s="276" t="inlineStr">
        <is>
          <t>其他企业改革发展补助</t>
        </is>
      </c>
      <c r="E17" s="108" t="n">
        <v>0.0</v>
      </c>
      <c r="F17" s="108" t="n">
        <v>0.0</v>
      </c>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t="n">
        <v>0.0</v>
      </c>
      <c r="AP17" s="108" t="n">
        <v>0.0</v>
      </c>
      <c r="AQ17" s="108"/>
      <c r="AR17" s="108"/>
      <c r="AS17" s="300"/>
    </row>
    <row r="18" customHeight="true" ht="15.0">
      <c r="A18" s="272" t="inlineStr">
        <is>
          <t>2080506</t>
        </is>
      </c>
      <c r="B18" s="274"/>
      <c r="C18" s="274"/>
      <c r="D18" s="276" t="inlineStr">
        <is>
          <t>机关事业单位职业年金缴费支出</t>
        </is>
      </c>
      <c r="E18" s="108" t="n">
        <v>0.0</v>
      </c>
      <c r="F18" s="108" t="n">
        <v>0.0</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t="n">
        <v>0.0</v>
      </c>
      <c r="AP18" s="108" t="n">
        <v>0.0</v>
      </c>
      <c r="AQ18" s="108"/>
      <c r="AR18" s="108"/>
      <c r="AS18" s="300"/>
    </row>
    <row r="19" customHeight="true" ht="15.0">
      <c r="A19" s="272" t="inlineStr">
        <is>
          <t>2080505</t>
        </is>
      </c>
      <c r="B19" s="274"/>
      <c r="C19" s="274"/>
      <c r="D19" s="276" t="inlineStr">
        <is>
          <t>机关事业单位基本养老保险缴费支出</t>
        </is>
      </c>
      <c r="E19" s="108" t="n">
        <v>0.0</v>
      </c>
      <c r="F19" s="108" t="n">
        <v>0.0</v>
      </c>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t="n">
        <v>0.0</v>
      </c>
      <c r="AP19" s="108" t="n">
        <v>0.0</v>
      </c>
      <c r="AQ19" s="108"/>
      <c r="AR19" s="108"/>
      <c r="AS19" s="300"/>
    </row>
    <row r="20" customHeight="true" ht="15.0">
      <c r="A20" s="272" t="inlineStr">
        <is>
          <t>2080801</t>
        </is>
      </c>
      <c r="B20" s="274"/>
      <c r="C20" s="274"/>
      <c r="D20" s="276" t="inlineStr">
        <is>
          <t>死亡抚恤</t>
        </is>
      </c>
      <c r="E20" s="108" t="n">
        <v>0.0</v>
      </c>
      <c r="F20" s="108" t="n">
        <v>0.0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t="n">
        <v>0.0</v>
      </c>
      <c r="AP20" s="108" t="n">
        <v>0.0</v>
      </c>
      <c r="AQ20" s="108"/>
      <c r="AR20" s="108"/>
      <c r="AS20" s="300"/>
    </row>
    <row r="21" customHeight="true" ht="15.0">
      <c r="A21" s="272" t="inlineStr">
        <is>
          <t>2150299</t>
        </is>
      </c>
      <c r="B21" s="274"/>
      <c r="C21" s="274"/>
      <c r="D21" s="276" t="inlineStr">
        <is>
          <t>其他制造业支出</t>
        </is>
      </c>
      <c r="E21" s="108" t="n">
        <v>0.0</v>
      </c>
      <c r="F21" s="108" t="n">
        <v>0.0</v>
      </c>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t="n">
        <v>0.0</v>
      </c>
      <c r="AP21" s="108" t="n">
        <v>0.0</v>
      </c>
      <c r="AQ21" s="108"/>
      <c r="AR21" s="108"/>
      <c r="AS21" s="300"/>
    </row>
    <row r="22" customHeight="true" ht="15.0">
      <c r="A22" s="272" t="inlineStr">
        <is>
          <t>2150899</t>
        </is>
      </c>
      <c r="B22" s="274"/>
      <c r="C22" s="274"/>
      <c r="D22" s="276" t="inlineStr">
        <is>
          <t>其他支持中小企业发展和管理支出</t>
        </is>
      </c>
      <c r="E22" s="108" t="n">
        <v>0.0</v>
      </c>
      <c r="F22" s="108" t="n">
        <v>0.0</v>
      </c>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t="n">
        <v>0.0</v>
      </c>
      <c r="AP22" s="108" t="n">
        <v>0.0</v>
      </c>
      <c r="AQ22" s="108"/>
      <c r="AR22" s="108"/>
      <c r="AS22" s="300"/>
    </row>
    <row r="23" customHeight="true" ht="15.0">
      <c r="A23" s="272" t="inlineStr">
        <is>
          <t>2230105</t>
        </is>
      </c>
      <c r="B23" s="274"/>
      <c r="C23" s="274"/>
      <c r="D23" s="276" t="inlineStr">
        <is>
          <t>国有企业退休人员社会化管理补助支出</t>
        </is>
      </c>
      <c r="E23" s="108" t="n">
        <v>0.0</v>
      </c>
      <c r="F23" s="108"/>
      <c r="G23" s="108"/>
      <c r="H23" s="108" t="n">
        <v>0.0</v>
      </c>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t="n">
        <v>0.0</v>
      </c>
      <c r="AP23" s="108"/>
      <c r="AQ23" s="108"/>
      <c r="AR23" s="108" t="n">
        <v>0.0</v>
      </c>
      <c r="AS23" s="300"/>
    </row>
    <row r="24" customHeight="true" ht="15.0">
      <c r="A24" s="272" t="inlineStr">
        <is>
          <t>2210201</t>
        </is>
      </c>
      <c r="B24" s="274"/>
      <c r="C24" s="274"/>
      <c r="D24" s="276" t="inlineStr">
        <is>
          <t>住房公积金</t>
        </is>
      </c>
      <c r="E24" s="108" t="n">
        <v>0.0</v>
      </c>
      <c r="F24" s="108" t="n">
        <v>0.0</v>
      </c>
      <c r="G24" s="108"/>
      <c r="H24" s="108"/>
      <c r="I24" s="108" t="n">
        <f>'CS01_1 年初结转和结余调整情况表'!M24 + 'CS01_1 年初结转和结余调整情况表'!Q24 + 'CS01_1 年初结转和结余调整情况表'!U24 + 'CS01_1 年初结转和结余调整情况表'!Y24 + 'CS01_1 年初结转和结余调整情况表'!AC24 + 'CS01_1 年初结转和结余调整情况表'!AG24 + 'CS01_1 年初结转和结余调整情况表'!AK24</f>
        <v>0.0</v>
      </c>
      <c r="J24" s="108" t="n">
        <f>'CS01_1 年初结转和结余调整情况表'!N24 + 'CS01_1 年初结转和结余调整情况表'!R24 + 'CS01_1 年初结转和结余调整情况表'!V24 + 'CS01_1 年初结转和结余调整情况表'!Z24 + 'CS01_1 年初结转和结余调整情况表'!AD24 + 'CS01_1 年初结转和结余调整情况表'!AH24 + 'CS01_1 年初结转和结余调整情况表'!AL24</f>
        <v>0.0</v>
      </c>
      <c r="K24" s="108" t="n">
        <f>'CS01_1 年初结转和结余调整情况表'!O24 + 'CS01_1 年初结转和结余调整情况表'!S24 + 'CS01_1 年初结转和结余调整情况表'!W24 + 'CS01_1 年初结转和结余调整情况表'!AA24 + 'CS01_1 年初结转和结余调整情况表'!AE24 + 'CS01_1 年初结转和结余调整情况表'!AI24 + 'CS01_1 年初结转和结余调整情况表'!AM24</f>
        <v>0.0</v>
      </c>
      <c r="L24" s="108" t="n">
        <f>'CS01_1 年初结转和结余调整情况表'!P24 + 'CS01_1 年初结转和结余调整情况表'!T24 + 'CS01_1 年初结转和结余调整情况表'!X24 + 'CS01_1 年初结转和结余调整情况表'!AB24 + 'CS01_1 年初结转和结余调整情况表'!AF24 + 'CS01_1 年初结转和结余调整情况表'!AJ24 + 'CS01_1 年初结转和结余调整情况表'!AN24</f>
        <v>0.0</v>
      </c>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t="n">
        <f>'CS01_1 年初结转和结余调整情况表'!E24 + 'CS01_1 年初结转和结余调整情况表'!I24</f>
        <v>0.0</v>
      </c>
      <c r="AP24" s="108" t="n">
        <f>'CS01_1 年初结转和结余调整情况表'!F24 + 'CS01_1 年初结转和结余调整情况表'!J24</f>
        <v>0.0</v>
      </c>
      <c r="AQ24" s="108" t="n">
        <f>'CS01_1 年初结转和结余调整情况表'!G24 + 'CS01_1 年初结转和结余调整情况表'!K24</f>
        <v>0.0</v>
      </c>
      <c r="AR24" s="108" t="n">
        <f>'CS01_1 年初结转和结余调整情况表'!H24 + 'CS01_1 年初结转和结余调整情况表'!L24</f>
        <v>0.0</v>
      </c>
      <c r="AS24" s="300"/>
    </row>
    <row r="25" customHeight="true" ht="15.0">
      <c r="A25" s="302" t="inlineStr">
        <is>
          <t>注：1.本表反映单位年初结转和结余调整情况，包括差错更正、收回以前年度支出、归集调入、归集调出、归集上缴等情况。</t>
        </is>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row>
    <row r="26" customHeight="true" ht="15.0">
      <c r="A26" s="304" t="inlineStr">
        <is>
          <t xml:space="preserve">       根据单位年初结转和结余调整情况，按支出功能分类科目分“类”“款”“项”分析填列。</t>
        </is>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row>
    <row r="27" customHeight="true" ht="15.0">
      <c r="A27" s="304" t="inlineStr">
        <is>
          <t xml:space="preserve">       本表结转和结余数据，中央单位不包括事业单位的非财政拨款结余（累计结余）和专用结余（累计结余）；</t>
        </is>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row>
    <row r="28" customHeight="true" ht="15.0">
      <c r="A28" s="304" t="inlineStr">
        <is>
          <t xml:space="preserve">       地方单位填报口径按照同级财政部门管理规定填报。</t>
        </is>
      </c>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row>
    <row r="29" customHeight="true" ht="15.0">
      <c r="A29" s="304" t="inlineStr">
        <is>
          <t xml:space="preserve">    2.“调整前年初结转和结余”为上年度部门决算年末结转和结余数，“调整后年初结转和结余”为本年度调整后年初结转和结余数。</t>
        </is>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row>
    <row r="30" customHeight="true" ht="15.0">
      <c r="A30" s="304" t="inlineStr">
        <is>
          <t xml:space="preserve">    3.“会计差错更正”“收回以前年度支出”填列单位因会计处理错误、收回以前年度支出而导致的结转结余调整金额（包括审计、监督检查等调整）；</t>
        </is>
      </c>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row>
    <row r="31" customHeight="true" ht="15.0">
      <c r="A31" s="304" t="inlineStr">
        <is>
          <t xml:space="preserve">       “归集调入或调出”填列单位按照规定与其他单位调入调出结转结余资金金额；</t>
        </is>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row>
    <row r="32" customHeight="true" ht="15.0">
      <c r="A32" s="304" t="inlineStr">
        <is>
          <t xml:space="preserve">       “归集上缴和缴回资金”填列单位按照规定上缴结转结余资金金额；</t>
        </is>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row>
    <row r="33" customHeight="true" ht="15.0">
      <c r="A33" s="304" t="inlineStr">
        <is>
          <t xml:space="preserve">       “单位内部调剂”填列单位对结转结余资金改变用途，调整用于本单位其他项目等的调整金额。</t>
        </is>
      </c>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row>
    <row r="34" customHeight="true" ht="15.0">
      <c r="A34" s="304" t="inlineStr">
        <is>
          <t xml:space="preserve">    4.“备注”栏应写明作为调整依据的文件号。</t>
        </is>
      </c>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row>
    <row r="35" customHeight="true" ht="15.0">
      <c r="A35" s="304" t="inlineStr">
        <is>
          <t xml:space="preserve">    5.本表应作为部门决算填报说明第二部分的附件一并报送。</t>
        </is>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row>
  </sheetData>
  <mergeCells count="7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5:AS25"/>
    <mergeCell ref="A26:AS26"/>
    <mergeCell ref="A27:AS27"/>
    <mergeCell ref="A28:AS28"/>
    <mergeCell ref="A29:AS29"/>
    <mergeCell ref="A30:AS30"/>
    <mergeCell ref="A31:AS31"/>
    <mergeCell ref="A32:AS32"/>
    <mergeCell ref="A33:AS33"/>
    <mergeCell ref="A34:AS34"/>
    <mergeCell ref="A35:AS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6" t="inlineStr">
        <is>
          <t>项目</t>
        </is>
      </c>
      <c r="B1" s="306" t="inlineStr">
        <is>
          <t>调整前年初数</t>
        </is>
      </c>
      <c r="C1" s="308" t="inlineStr">
        <is>
          <t>年初数变动情况</t>
        </is>
      </c>
      <c r="D1" s="90"/>
      <c r="E1" s="90"/>
      <c r="F1" s="90"/>
      <c r="G1" s="90"/>
      <c r="H1" s="90"/>
      <c r="I1" s="306" t="inlineStr">
        <is>
          <t>调整后年初数</t>
        </is>
      </c>
      <c r="J1" s="94" t="inlineStr">
        <is>
          <t>本年变动情况（行政单位）</t>
        </is>
      </c>
      <c r="K1" s="310" t="inlineStr">
        <is>
          <t>本年变动情况（事业单位）</t>
        </is>
      </c>
      <c r="L1" s="90"/>
      <c r="M1" s="90"/>
      <c r="N1" s="90"/>
      <c r="O1" s="306" t="inlineStr">
        <is>
          <t>年末数</t>
        </is>
      </c>
      <c r="P1" s="312"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4" t="inlineStr">
        <is>
          <t>其他</t>
        </is>
      </c>
      <c r="H2" s="90"/>
      <c r="I2" s="90"/>
      <c r="J2" s="84" t="inlineStr">
        <is>
          <t>本年收支差额</t>
        </is>
      </c>
      <c r="K2" s="84" t="inlineStr">
        <is>
          <t>使用非财政拨款结余/使用专用结余</t>
        </is>
      </c>
      <c r="L2" s="84" t="inlineStr">
        <is>
          <t>结余分配</t>
        </is>
      </c>
      <c r="M2" s="314" t="inlineStr">
        <is>
          <t>其他</t>
        </is>
      </c>
      <c r="N2" s="90"/>
      <c r="O2" s="90"/>
      <c r="P2" s="316"/>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6"/>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8"/>
      <c r="I5" s="108" t="n">
        <f>('CS01_2 非财政拨款结余和专用结余年初年末变动情况表'!B5+'CS01_2 非财政拨款结余和专用结余年初年末变动情况表'!C5+'CS01_2 非财政拨款结余和专用结余年初年末变动情况表'!D5+'CS01_2 非财政拨款结余和专用结余年初年末变动情况表'!E5+'CS01_2 非财政拨款结余和专用结余年初年末变动情况表'!F5+'CS01_2 非财政拨款结余和专用结余年初年末变动情况表'!G5)</f>
        <v>0.0</v>
      </c>
      <c r="J5" s="108"/>
      <c r="K5" s="108"/>
      <c r="L5" s="108"/>
      <c r="M5" s="108"/>
      <c r="N5" s="318"/>
      <c r="O5" s="108" t="n">
        <f>'CS01_2 非财政拨款结余和专用结余年初年末变动情况表'!I5 + 'CS01_2 非财政拨款结余和专用结余年初年末变动情况表'!J5 - 'CS01_2 非财政拨款结余和专用结余年初年末变动情况表'!K5 + 'CS01_2 非财政拨款结余和专用结余年初年末变动情况表'!L5 + 'CS01_2 非财政拨款结余和专用结余年初年末变动情况表'!M5</f>
        <v>0.0</v>
      </c>
      <c r="P5" s="320"/>
    </row>
    <row r="6" customHeight="true" ht="19.5">
      <c r="A6" s="322" t="inlineStr">
        <is>
          <t>专用结余</t>
        </is>
      </c>
      <c r="B6" s="132" t="n">
        <v>0.0</v>
      </c>
      <c r="C6" s="132"/>
      <c r="D6" s="132"/>
      <c r="E6" s="132"/>
      <c r="F6" s="132"/>
      <c r="G6" s="132"/>
      <c r="H6" s="324"/>
      <c r="I6" s="132" t="n">
        <f>('CS01_2 非财政拨款结余和专用结余年初年末变动情况表'!B6+'CS01_2 非财政拨款结余和专用结余年初年末变动情况表'!C6+'CS01_2 非财政拨款结余和专用结余年初年末变动情况表'!D6+'CS01_2 非财政拨款结余和专用结余年初年末变动情况表'!E6+'CS01_2 非财政拨款结余和专用结余年初年末变动情况表'!F6+'CS01_2 非财政拨款结余和专用结余年初年末变动情况表'!G6)</f>
        <v>0.0</v>
      </c>
      <c r="J6" s="236" t="inlineStr">
        <is>
          <t>—</t>
        </is>
      </c>
      <c r="K6" s="132"/>
      <c r="L6" s="132"/>
      <c r="M6" s="132"/>
      <c r="N6" s="324"/>
      <c r="O6" s="132" t="n">
        <f>'CS01_2 非财政拨款结余和专用结余年初年末变动情况表'!I6 - 'CS01_2 非财政拨款结余和专用结余年初年末变动情况表'!K6 + 'CS01_2 非财政拨款结余和专用结余年初年末变动情况表'!L6 + 'CS01_2 非财政拨款结余和专用结余年初年末变动情况表'!M6</f>
        <v>0.0</v>
      </c>
      <c r="P6" s="326"/>
    </row>
    <row r="7" customHeight="true" ht="19.5">
      <c r="A7" s="328" t="inlineStr">
        <is>
          <t>注：1.本表反映单位非财政拨款结余和专用结余年初年末变动情况，包括年初变动情况和本年变动情况。本表数据包括事业单位的非财政拨款结余（累计结余）和专用结余（累计结余）。</t>
        </is>
      </c>
      <c r="B7" s="330"/>
      <c r="C7" s="330"/>
      <c r="D7" s="330"/>
      <c r="E7" s="330"/>
      <c r="F7" s="330"/>
      <c r="G7" s="330"/>
      <c r="H7" s="330"/>
      <c r="I7" s="330"/>
      <c r="J7" s="330"/>
      <c r="K7" s="330"/>
      <c r="L7" s="330"/>
      <c r="M7" s="330"/>
      <c r="N7" s="330"/>
      <c r="O7" s="330"/>
      <c r="P7" s="330"/>
    </row>
    <row r="8" customHeight="true" ht="19.5">
      <c r="A8" s="328" t="inlineStr">
        <is>
          <t xml:space="preserve">    2.中央单位需填报本表。地方单位根据同级财政部门要求填报。</t>
        </is>
      </c>
      <c r="B8" s="330"/>
      <c r="C8" s="330"/>
      <c r="D8" s="330"/>
      <c r="E8" s="330"/>
      <c r="F8" s="330"/>
      <c r="G8" s="330"/>
      <c r="H8" s="330"/>
      <c r="I8" s="330"/>
      <c r="J8" s="330"/>
      <c r="K8" s="330"/>
      <c r="L8" s="330"/>
      <c r="M8" s="330"/>
      <c r="N8" s="330"/>
      <c r="O8" s="330"/>
      <c r="P8" s="330"/>
    </row>
    <row r="9" customHeight="true" ht="19.5">
      <c r="A9" s="328" t="inlineStr">
        <is>
          <t xml:space="preserve">    3.栏次1“调整前年初数”，应分别与2022年度部门决算《预算支出相关信息表》（财决附01表）对应的非财政拨款结余和专用结余年末数一致（自动关联取数）。</t>
        </is>
      </c>
      <c r="B9" s="330"/>
      <c r="C9" s="330"/>
      <c r="D9" s="330"/>
      <c r="E9" s="330"/>
      <c r="F9" s="330"/>
      <c r="G9" s="330"/>
      <c r="H9" s="330"/>
      <c r="I9" s="330"/>
      <c r="J9" s="330"/>
      <c r="K9" s="330"/>
      <c r="L9" s="330"/>
      <c r="M9" s="330"/>
      <c r="N9" s="330"/>
      <c r="O9" s="330"/>
      <c r="P9" s="330"/>
    </row>
    <row r="10" customHeight="true" ht="39.0">
      <c r="A10" s="32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30"/>
      <c r="C10" s="330"/>
      <c r="D10" s="330"/>
      <c r="E10" s="330"/>
      <c r="F10" s="330"/>
      <c r="G10" s="330"/>
      <c r="H10" s="330"/>
      <c r="I10" s="330"/>
      <c r="J10" s="330"/>
      <c r="K10" s="330"/>
      <c r="L10" s="330"/>
      <c r="M10" s="330"/>
      <c r="N10" s="330"/>
      <c r="O10" s="330"/>
      <c r="P10" s="330"/>
    </row>
    <row r="11" customHeight="true" ht="19.5">
      <c r="A11" s="328" t="inlineStr">
        <is>
          <t xml:space="preserve">    5.栏次8“调整后年初数”，应分别与2023年度部门决算《预算支出相关信息表》（财决附01表）对应的非财政拨款结余和专用结余年初数一致（基本平衡审核）。</t>
        </is>
      </c>
      <c r="B11" s="330"/>
      <c r="C11" s="330"/>
      <c r="D11" s="330"/>
      <c r="E11" s="330"/>
      <c r="F11" s="330"/>
      <c r="G11" s="330"/>
      <c r="H11" s="330"/>
      <c r="I11" s="330"/>
      <c r="J11" s="330"/>
      <c r="K11" s="330"/>
      <c r="L11" s="330"/>
      <c r="M11" s="330"/>
      <c r="N11" s="330"/>
      <c r="O11" s="330"/>
      <c r="P11" s="330"/>
    </row>
    <row r="12" customHeight="true" ht="19.5">
      <c r="A12" s="328" t="inlineStr">
        <is>
          <t xml:space="preserve">    6.非财政拨款结余栏次9“本年收支差额”为行政单位填报非财政拨款结余等本年变动情况。根据政府会计准则制度规定，行政单位不应有专用结余。</t>
        </is>
      </c>
      <c r="B12" s="330"/>
      <c r="C12" s="330"/>
      <c r="D12" s="330"/>
      <c r="E12" s="330"/>
      <c r="F12" s="330"/>
      <c r="G12" s="330"/>
      <c r="H12" s="330"/>
      <c r="I12" s="330"/>
      <c r="J12" s="330"/>
      <c r="K12" s="330"/>
      <c r="L12" s="330"/>
      <c r="M12" s="330"/>
      <c r="N12" s="330"/>
      <c r="O12" s="330"/>
      <c r="P12" s="330"/>
    </row>
    <row r="13" customHeight="true" ht="19.5">
      <c r="A13" s="32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30"/>
      <c r="C13" s="330"/>
      <c r="D13" s="330"/>
      <c r="E13" s="330"/>
      <c r="F13" s="330"/>
      <c r="G13" s="330"/>
      <c r="H13" s="330"/>
      <c r="I13" s="330"/>
      <c r="J13" s="330"/>
      <c r="K13" s="330"/>
      <c r="L13" s="330"/>
      <c r="M13" s="330"/>
      <c r="N13" s="330"/>
      <c r="O13" s="330"/>
      <c r="P13" s="330"/>
    </row>
    <row r="14" customHeight="true" ht="39.0">
      <c r="A14" s="32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30"/>
      <c r="C14" s="330"/>
      <c r="D14" s="330"/>
      <c r="E14" s="330"/>
      <c r="F14" s="330"/>
      <c r="G14" s="330"/>
      <c r="H14" s="330"/>
      <c r="I14" s="330"/>
      <c r="J14" s="330"/>
      <c r="K14" s="330"/>
      <c r="L14" s="330"/>
      <c r="M14" s="330"/>
      <c r="N14" s="330"/>
      <c r="O14" s="330"/>
      <c r="P14" s="330"/>
    </row>
    <row r="15" customHeight="true" ht="19.5">
      <c r="A15" s="32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30"/>
      <c r="C15" s="330"/>
      <c r="D15" s="330"/>
      <c r="E15" s="330"/>
      <c r="F15" s="330"/>
      <c r="G15" s="330"/>
      <c r="H15" s="330"/>
      <c r="I15" s="330"/>
      <c r="J15" s="330"/>
      <c r="K15" s="330"/>
      <c r="L15" s="330"/>
      <c r="M15" s="330"/>
      <c r="N15" s="330"/>
      <c r="O15" s="330"/>
      <c r="P15" s="330"/>
    </row>
    <row r="16" customHeight="true" ht="19.5">
      <c r="A16" s="328" t="inlineStr">
        <is>
          <t xml:space="preserve">    10.本表应作为部门决算报表说明第二部分的附件一并报送。</t>
        </is>
      </c>
      <c r="B16" s="330"/>
      <c r="C16" s="330"/>
      <c r="D16" s="330"/>
      <c r="E16" s="330"/>
      <c r="F16" s="330"/>
      <c r="G16" s="330"/>
      <c r="H16" s="330"/>
      <c r="I16" s="330"/>
      <c r="J16" s="330"/>
      <c r="K16" s="330"/>
      <c r="L16" s="330"/>
      <c r="M16" s="330"/>
      <c r="N16" s="330"/>
      <c r="O16" s="330"/>
      <c r="P16" s="330"/>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1921400.0</v>
      </c>
      <c r="D4" s="24" t="n">
        <v>1.400581535E7</v>
      </c>
      <c r="E4" s="24" t="n">
        <v>1.400581535E7</v>
      </c>
      <c r="F4" s="22" t="inlineStr">
        <is>
          <t>一、一般公共服务支出</t>
        </is>
      </c>
      <c r="G4" s="18" t="inlineStr">
        <is>
          <t>32</t>
        </is>
      </c>
      <c r="H4" s="24" t="n">
        <v>1921400.0</v>
      </c>
      <c r="I4" s="24" t="n">
        <v>20000.0</v>
      </c>
      <c r="J4" s="24" t="n">
        <v>20000.0</v>
      </c>
      <c r="K4" s="22" t="inlineStr">
        <is>
          <t>一、基本支出</t>
        </is>
      </c>
      <c r="L4" s="18" t="inlineStr">
        <is>
          <t>58</t>
        </is>
      </c>
      <c r="M4" s="24" t="n">
        <f>'Z01 收入支出决算总表'!M5 + 'Z01 收入支出决算总表'!M6</f>
        <v>1761400.0</v>
      </c>
      <c r="N4" s="24" t="n">
        <f>'Z01 收入支出决算总表'!N5 + 'Z01 收入支出决算总表'!N6</f>
        <v>2002458.92</v>
      </c>
      <c r="O4" s="26" t="n">
        <f>'Z01 收入支出决算总表'!O5 + 'Z01 收入支出决算总表'!O6</f>
        <v>2002458.92</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1618100.0</v>
      </c>
      <c r="N5" s="24" t="n">
        <v>1917782.52</v>
      </c>
      <c r="O5" s="26" t="n">
        <v>1917782.52</v>
      </c>
    </row>
    <row r="6" customHeight="true" ht="15.0">
      <c r="A6" s="22" t="inlineStr">
        <is>
          <t>三、国有资本经营预算财政拨款收入</t>
        </is>
      </c>
      <c r="B6" s="18" t="inlineStr">
        <is>
          <t>3</t>
        </is>
      </c>
      <c r="C6" s="24" t="n">
        <v>0.0</v>
      </c>
      <c r="D6" s="24" t="n">
        <v>2450000.0</v>
      </c>
      <c r="E6" s="24" t="n">
        <v>2450000.0</v>
      </c>
      <c r="F6" s="22" t="inlineStr">
        <is>
          <t>三、国防支出</t>
        </is>
      </c>
      <c r="G6" s="18" t="inlineStr">
        <is>
          <t>34</t>
        </is>
      </c>
      <c r="H6" s="24" t="n">
        <v>0.0</v>
      </c>
      <c r="I6" s="24" t="n">
        <v>0.0</v>
      </c>
      <c r="J6" s="24" t="n">
        <v>0.0</v>
      </c>
      <c r="K6" s="22" t="inlineStr">
        <is>
          <t xml:space="preserve">      公用经费</t>
        </is>
      </c>
      <c r="L6" s="18" t="inlineStr">
        <is>
          <t>60</t>
        </is>
      </c>
      <c r="M6" s="24" t="n">
        <v>143300.0</v>
      </c>
      <c r="N6" s="24" t="n">
        <v>84676.4</v>
      </c>
      <c r="O6" s="26" t="n">
        <v>84676.4</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160000.0</v>
      </c>
      <c r="N7" s="24" t="n">
        <v>1.46457542E7</v>
      </c>
      <c r="O7" s="26" t="n">
        <v>1.46457542E7</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4701579.43</v>
      </c>
      <c r="J9" s="24" t="n">
        <v>4701579.43</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192397.77</v>
      </c>
      <c r="E11" s="24" t="n">
        <v>192397.77</v>
      </c>
      <c r="F11" s="22" t="inlineStr">
        <is>
          <t>八、社会保障和就业支出</t>
        </is>
      </c>
      <c r="G11" s="18" t="inlineStr">
        <is>
          <t>39</t>
        </is>
      </c>
      <c r="H11" s="24" t="n">
        <v>0.0</v>
      </c>
      <c r="I11" s="24" t="n">
        <v>357369.69</v>
      </c>
      <c r="J11" s="24" t="n">
        <v>357369.69</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90619.23</v>
      </c>
      <c r="J12" s="24" t="n">
        <v>90619.23</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1.664821312E7</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1677866.92</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1096230.6</v>
      </c>
    </row>
    <row r="17" customHeight="true" ht="15.0">
      <c r="A17" s="22"/>
      <c r="B17" s="18" t="inlineStr">
        <is>
          <t>14</t>
        </is>
      </c>
      <c r="C17" s="32"/>
      <c r="D17" s="32"/>
      <c r="E17" s="32"/>
      <c r="F17" s="22" t="inlineStr">
        <is>
          <t>十四、资源勘探工业信息等支出</t>
        </is>
      </c>
      <c r="G17" s="18" t="inlineStr">
        <is>
          <t>45</t>
        </is>
      </c>
      <c r="H17" s="24" t="n">
        <v>0.0</v>
      </c>
      <c r="I17" s="24" t="n">
        <v>8624600.0</v>
      </c>
      <c r="J17" s="24" t="n">
        <v>8624600.0</v>
      </c>
      <c r="K17" s="22" t="inlineStr">
        <is>
          <t>三、对个人和家庭的补助</t>
        </is>
      </c>
      <c r="L17" s="18" t="inlineStr">
        <is>
          <t>71</t>
        </is>
      </c>
      <c r="M17" s="28" t="inlineStr">
        <is>
          <t>—</t>
        </is>
      </c>
      <c r="N17" s="28" t="inlineStr">
        <is>
          <t>—</t>
        </is>
      </c>
      <c r="O17" s="26" t="n">
        <v>452115.6</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211647.0</v>
      </c>
      <c r="J22" s="24" t="n">
        <v>211647.0</v>
      </c>
      <c r="K22" s="22" t="inlineStr">
        <is>
          <t>八、对企业补助</t>
        </is>
      </c>
      <c r="L22" s="18" t="inlineStr">
        <is>
          <t>76</t>
        </is>
      </c>
      <c r="M22" s="28" t="inlineStr">
        <is>
          <t>—</t>
        </is>
      </c>
      <c r="N22" s="28" t="inlineStr">
        <is>
          <t>—</t>
        </is>
      </c>
      <c r="O22" s="26" t="n">
        <v>1.3422E7</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2450000.0</v>
      </c>
      <c r="J24" s="24" t="n">
        <v>2450000.0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192397.77</v>
      </c>
      <c r="J26" s="24" t="n">
        <v>192397.77</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1921400.0</v>
      </c>
      <c r="D30" s="24" t="n">
        <f>('Z01 收入支出决算总表'!D4+'Z01 收入支出决算总表'!D5+'Z01 收入支出决算总表'!D6+'Z01 收入支出决算总表'!D7+'Z01 收入支出决算总表'!D8+'Z01 收入支出决算总表'!D9+'Z01 收入支出决算总表'!D10+'Z01 收入支出决算总表'!D11)</f>
        <v>1.664821312E7</v>
      </c>
      <c r="E30" s="24" t="n">
        <f>('Z01 收入支出决算总表'!E4+'Z01 收入支出决算总表'!E5+'Z01 收入支出决算总表'!E6+'Z01 收入支出决算总表'!E7+'Z01 收入支出决算总表'!E8+'Z01 收入支出决算总表'!E9+'Z01 收入支出决算总表'!E10+'Z01 收入支出决算总表'!E11)</f>
        <v>1.664821312E7</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1921400.0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1.664821312E7</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1.664821312E7</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1921400.0</v>
      </c>
      <c r="D34" s="54" t="n">
        <f>('Z01 收入支出决算总表'!D30+'Z01 收入支出决算总表'!D31+'Z01 收入支出决算总表'!D32)</f>
        <v>1.664821312E7</v>
      </c>
      <c r="E34" s="54" t="n">
        <f>('Z01 收入支出决算总表'!E30+'Z01 收入支出决算总表'!E31+'Z01 收入支出决算总表'!E32)</f>
        <v>1.664821312E7</v>
      </c>
      <c r="F34" s="56" t="inlineStr">
        <is>
          <t>总计</t>
        </is>
      </c>
      <c r="G34" s="58"/>
      <c r="H34" s="60"/>
      <c r="I34" s="62"/>
      <c r="J34" s="58"/>
      <c r="K34" s="58"/>
      <c r="L34" s="52" t="inlineStr">
        <is>
          <t>88</t>
        </is>
      </c>
      <c r="M34" s="54" t="n">
        <f>'Z01 收入支出决算总表'!M30 + 'Z01 收入支出决算总表'!M32</f>
        <v>1921400.0</v>
      </c>
      <c r="N34" s="54" t="n">
        <f>'Z01 收入支出决算总表'!N30 + 'Z01 收入支出决算总表'!N32</f>
        <v>1.664821312E7</v>
      </c>
      <c r="O34" s="64" t="n">
        <f>('Z01 收入支出决算总表'!O30+'Z01 收入支出决算总表'!O31+'Z01 收入支出决算总表'!O32)</f>
        <v>1.664821312E7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4" t="inlineStr">
        <is>
          <t>指    标</t>
        </is>
      </c>
      <c r="B1" s="294" t="inlineStr">
        <is>
          <t>行次</t>
        </is>
      </c>
      <c r="C1" s="214" t="inlineStr">
        <is>
          <t>本年度</t>
        </is>
      </c>
      <c r="D1" s="214" t="inlineStr">
        <is>
          <t>上年度</t>
        </is>
      </c>
      <c r="E1" s="214" t="inlineStr">
        <is>
          <t>比上年增减</t>
        </is>
      </c>
      <c r="F1" s="214" t="inlineStr">
        <is>
          <t>增减％</t>
        </is>
      </c>
      <c r="G1" s="222" t="inlineStr">
        <is>
          <t>原因</t>
        </is>
      </c>
    </row>
    <row r="2" customHeight="true" ht="15.0">
      <c r="A2" s="220"/>
      <c r="B2" s="220"/>
      <c r="C2" s="220"/>
      <c r="D2" s="220"/>
      <c r="E2" s="220"/>
      <c r="F2" s="220"/>
      <c r="G2" s="224"/>
    </row>
    <row r="3" customHeight="true" ht="15.0">
      <c r="A3" s="220" t="inlineStr">
        <is>
          <t xml:space="preserve">栏    次
</t>
        </is>
      </c>
      <c r="B3" s="220"/>
      <c r="C3" s="220" t="inlineStr">
        <is>
          <t>1</t>
        </is>
      </c>
      <c r="D3" s="220" t="inlineStr">
        <is>
          <t>2</t>
        </is>
      </c>
      <c r="E3" s="220" t="inlineStr">
        <is>
          <t>3</t>
        </is>
      </c>
      <c r="F3" s="220" t="inlineStr">
        <is>
          <t>4</t>
        </is>
      </c>
      <c r="G3" s="224"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8" t="inlineStr">
        <is>
          <t>—</t>
        </is>
      </c>
    </row>
    <row r="5" customHeight="true" ht="15.0">
      <c r="A5" s="112" t="inlineStr">
        <is>
          <t xml:space="preserve">    1.本年收入</t>
        </is>
      </c>
      <c r="B5" s="104" t="inlineStr">
        <is>
          <t>2</t>
        </is>
      </c>
      <c r="C5" s="108" t="n">
        <f>'Z03 收入决算表'!E6</f>
        <v>1.664821312E7</v>
      </c>
      <c r="D5" s="108" t="n">
        <v>1.369548026E7</v>
      </c>
      <c r="E5" s="108" t="n">
        <f>'CS02 主要指标变动情况表'!C5 - 'CS02 主要指标变动情况表'!D5</f>
        <v>2952732.86</v>
      </c>
      <c r="F5" s="108" t="n">
        <f>'CS02 主要指标变动情况表'!E5 / 'CS02 主要指标变动情况表'!D5 * 100</f>
        <v>21.56</v>
      </c>
      <c r="G5" s="300" t="inlineStr">
        <is>
          <t>国有企业退休人员社会化管理补助资金增加</t>
        </is>
      </c>
    </row>
    <row r="6" customHeight="true" ht="15.0">
      <c r="A6" s="112" t="inlineStr">
        <is>
          <t xml:space="preserve">      其中：一般公共预算财政拨款</t>
        </is>
      </c>
      <c r="B6" s="104" t="inlineStr">
        <is>
          <t>3</t>
        </is>
      </c>
      <c r="C6" s="108" t="n">
        <f>'Z07 一般公共预算财政拨款收入支出决算表'!H6</f>
        <v>1.400581535E7</v>
      </c>
      <c r="D6" s="108" t="n">
        <v>1.150738026E7</v>
      </c>
      <c r="E6" s="108" t="n">
        <f>'CS02 主要指标变动情况表'!C6 - 'CS02 主要指标变动情况表'!D6</f>
        <v>2498435.09</v>
      </c>
      <c r="F6" s="108" t="n">
        <f>'CS02 主要指标变动情况表'!E6 / 'CS02 主要指标变动情况表'!D6 * 100</f>
        <v>21.71</v>
      </c>
      <c r="G6" s="300" t="inlineStr">
        <is>
          <t>国有企业退休人员社会化管理补助资金增加</t>
        </is>
      </c>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300"/>
    </row>
    <row r="8" customHeight="true" ht="15.0">
      <c r="A8" s="112" t="inlineStr">
        <is>
          <t xml:space="preserve">            国有资本经营预算财政拨款</t>
        </is>
      </c>
      <c r="B8" s="104" t="inlineStr">
        <is>
          <t>5</t>
        </is>
      </c>
      <c r="C8" s="108" t="n">
        <f>'Z11 国有资本经营预算财政拨款收入支出决算表'!H6</f>
        <v>2450000.0</v>
      </c>
      <c r="D8" s="108" t="n">
        <v>2188100.0</v>
      </c>
      <c r="E8" s="108" t="n">
        <f>'CS02 主要指标变动情况表'!C8 - 'CS02 主要指标变动情况表'!D8</f>
        <v>261900.0</v>
      </c>
      <c r="F8" s="108" t="n">
        <f>'CS02 主要指标变动情况表'!E8 / 'CS02 主要指标变动情况表'!D8 * 100</f>
        <v>11.97</v>
      </c>
      <c r="G8" s="300" t="inlineStr">
        <is>
          <t>国有企业退休人员社会化管理补助资金增加</t>
        </is>
      </c>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300"/>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300"/>
    </row>
    <row r="11" customHeight="true" ht="15.0">
      <c r="A11" s="112" t="inlineStr">
        <is>
          <t xml:space="preserve">            *其他收入</t>
        </is>
      </c>
      <c r="B11" s="104" t="inlineStr">
        <is>
          <t>8</t>
        </is>
      </c>
      <c r="C11" s="108" t="n">
        <f>'Z03 收入决算表'!L6</f>
        <v>192397.77</v>
      </c>
      <c r="D11" s="108" t="n">
        <v>0.0</v>
      </c>
      <c r="E11" s="108" t="n">
        <f>'CS02 主要指标变动情况表'!C11 - 'CS02 主要指标变动情况表'!D11</f>
        <v>192397.77</v>
      </c>
      <c r="F11" s="108" t="n">
        <f>'CS02 主要指标变动情况表'!E11 / 'CS02 主要指标变动情况表'!D11 * 100</f>
        <v>0.0</v>
      </c>
      <c r="G11" s="300"/>
    </row>
    <row r="12" customHeight="true" ht="15.0">
      <c r="A12" s="112" t="inlineStr">
        <is>
          <t xml:space="preserve">    2.本年支出</t>
        </is>
      </c>
      <c r="B12" s="104" t="inlineStr">
        <is>
          <t>9</t>
        </is>
      </c>
      <c r="C12" s="108" t="n">
        <f>'Z04 支出决算表'!E6</f>
        <v>1.664821312E7</v>
      </c>
      <c r="D12" s="108" t="n">
        <v>1.369548026E7</v>
      </c>
      <c r="E12" s="108" t="n">
        <f>'CS02 主要指标变动情况表'!C12 - 'CS02 主要指标变动情况表'!D12</f>
        <v>2952732.86</v>
      </c>
      <c r="F12" s="108" t="n">
        <f>'CS02 主要指标变动情况表'!E12 / 'CS02 主要指标变动情况表'!D12 * 100</f>
        <v>21.56</v>
      </c>
      <c r="G12" s="300" t="inlineStr">
        <is>
          <t>国有企业退休人员社会化管理补助资金增加</t>
        </is>
      </c>
    </row>
    <row r="13" customHeight="true" ht="15.0">
      <c r="A13" s="112" t="inlineStr">
        <is>
          <t xml:space="preserve">      其中：基本支出</t>
        </is>
      </c>
      <c r="B13" s="104" t="inlineStr">
        <is>
          <t>10</t>
        </is>
      </c>
      <c r="C13" s="108" t="n">
        <f>'Z04 支出决算表'!F6</f>
        <v>2002458.92</v>
      </c>
      <c r="D13" s="108" t="n">
        <v>2657028.77</v>
      </c>
      <c r="E13" s="108" t="n">
        <f>'CS02 主要指标变动情况表'!C13 - 'CS02 主要指标变动情况表'!D13</f>
        <v>-654569.85</v>
      </c>
      <c r="F13" s="108" t="n">
        <f>'CS02 主要指标变动情况表'!E13 / 'CS02 主要指标变动情况表'!D13 * 100</f>
        <v>-24.64</v>
      </c>
      <c r="G13" s="300" t="inlineStr">
        <is>
          <t>厉行节约，压缩人员和公用经费经费支出</t>
        </is>
      </c>
    </row>
    <row r="14" customHeight="true" ht="15.0">
      <c r="A14" s="112" t="inlineStr">
        <is>
          <t xml:space="preserve">            （1）人员经费</t>
        </is>
      </c>
      <c r="B14" s="104" t="inlineStr">
        <is>
          <t>11</t>
        </is>
      </c>
      <c r="C14" s="108" t="n">
        <f>'Z05_1 基本支出决算明细表'!F6 + 'Z05_1 基本支出决算明细表'!AV6</f>
        <v>1917782.52</v>
      </c>
      <c r="D14" s="108" t="n">
        <v>2383817.98</v>
      </c>
      <c r="E14" s="108" t="n">
        <f>'CS02 主要指标变动情况表'!C14 - 'CS02 主要指标变动情况表'!D14</f>
        <v>-466035.46</v>
      </c>
      <c r="F14" s="108" t="n">
        <f>'CS02 主要指标变动情况表'!E14 / 'CS02 主要指标变动情况表'!D14 * 100</f>
        <v>-19.55</v>
      </c>
      <c r="G14" s="300" t="inlineStr">
        <is>
          <t>厉行节约，压缩人员经费经费支出</t>
        </is>
      </c>
    </row>
    <row r="15" customHeight="true" ht="15.0">
      <c r="A15" s="112" t="inlineStr">
        <is>
          <t xml:space="preserve">            （2）公用经费</t>
        </is>
      </c>
      <c r="B15" s="104" t="inlineStr">
        <is>
          <t>12</t>
        </is>
      </c>
      <c r="C15" s="108" t="n">
        <f>'Z05_1 基本支出决算明细表'!E6 - 'Z05_1 基本支出决算明细表'!F6 - 'Z05_1 基本支出决算明细表'!AV6</f>
        <v>84676.4</v>
      </c>
      <c r="D15" s="108" t="n">
        <v>273210.79</v>
      </c>
      <c r="E15" s="108" t="n">
        <f>'CS02 主要指标变动情况表'!C15 - 'CS02 主要指标变动情况表'!D15</f>
        <v>-188534.39</v>
      </c>
      <c r="F15" s="108" t="n">
        <f>'CS02 主要指标变动情况表'!E15 / 'CS02 主要指标变动情况表'!D15 * 100</f>
        <v>-69.01</v>
      </c>
      <c r="G15" s="300" t="inlineStr">
        <is>
          <t>厉行节约，压缩公用经费经费支出</t>
        </is>
      </c>
    </row>
    <row r="16" customHeight="true" ht="15.0">
      <c r="A16" s="112" t="inlineStr">
        <is>
          <t xml:space="preserve">            项目支出</t>
        </is>
      </c>
      <c r="B16" s="104" t="inlineStr">
        <is>
          <t>13</t>
        </is>
      </c>
      <c r="C16" s="108" t="n">
        <f>'Z04 支出决算表'!G6</f>
        <v>1.46457542E7</v>
      </c>
      <c r="D16" s="108" t="n">
        <v>1.103845149E7</v>
      </c>
      <c r="E16" s="108" t="n">
        <f>'CS02 主要指标变动情况表'!C16 - 'CS02 主要指标变动情况表'!D16</f>
        <v>3607302.71</v>
      </c>
      <c r="F16" s="108" t="n">
        <f>'CS02 主要指标变动情况表'!E16 / 'CS02 主要指标变动情况表'!D16 * 100</f>
        <v>32.68</v>
      </c>
      <c r="G16" s="300" t="inlineStr">
        <is>
          <t>国有企业退休人员社会化管理补助资金增加</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300"/>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300"/>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300"/>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300"/>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300"/>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300"/>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8"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300"/>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300"/>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300"/>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300"/>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300"/>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300"/>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300"/>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300"/>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8" t="inlineStr">
        <is>
          <t>—</t>
        </is>
      </c>
    </row>
    <row r="33" customHeight="true" ht="15.0">
      <c r="A33" s="112" t="inlineStr">
        <is>
          <t xml:space="preserve">    1.独立编制机构数</t>
        </is>
      </c>
      <c r="B33" s="104" t="inlineStr">
        <is>
          <t>30</t>
        </is>
      </c>
      <c r="C33" s="230" t="n">
        <f>'F02 基本数字表'!E7</f>
        <v>2.0</v>
      </c>
      <c r="D33" s="230" t="n">
        <v>2.0</v>
      </c>
      <c r="E33" s="230" t="n">
        <f>'CS02 主要指标变动情况表'!C33 - 'CS02 主要指标变动情况表'!D33</f>
        <v>0.0</v>
      </c>
      <c r="F33" s="108" t="n">
        <f>'CS02 主要指标变动情况表'!E33 / 'CS02 主要指标变动情况表'!D33 * 100</f>
        <v>0.0</v>
      </c>
      <c r="G33" s="300"/>
    </row>
    <row r="34" customHeight="true" ht="15.0">
      <c r="A34" s="112" t="inlineStr">
        <is>
          <t xml:space="preserve">    2.独立核算机构数</t>
        </is>
      </c>
      <c r="B34" s="104" t="inlineStr">
        <is>
          <t>31</t>
        </is>
      </c>
      <c r="C34" s="230" t="n">
        <f>'F02 基本数字表'!F7</f>
        <v>1.0</v>
      </c>
      <c r="D34" s="230" t="n">
        <v>1.0</v>
      </c>
      <c r="E34" s="230" t="n">
        <f>'CS02 主要指标变动情况表'!C34 - 'CS02 主要指标变动情况表'!D34</f>
        <v>0.0</v>
      </c>
      <c r="F34" s="108" t="n">
        <f>'CS02 主要指标变动情况表'!E34 / 'CS02 主要指标变动情况表'!D34 * 100</f>
        <v>0.0</v>
      </c>
      <c r="G34" s="300"/>
    </row>
    <row r="35" customHeight="true" ht="15.0">
      <c r="A35" s="112" t="inlineStr">
        <is>
          <t xml:space="preserve">    3.年末实有人数</t>
        </is>
      </c>
      <c r="B35" s="104" t="inlineStr">
        <is>
          <t>32</t>
        </is>
      </c>
      <c r="C35" s="230" t="n">
        <f>'F02 基本数字表'!G7</f>
        <v>11.0</v>
      </c>
      <c r="D35" s="230" t="n">
        <v>11.0</v>
      </c>
      <c r="E35" s="230" t="n">
        <f>'CS02 主要指标变动情况表'!C35 - 'CS02 主要指标变动情况表'!D35</f>
        <v>0.0</v>
      </c>
      <c r="F35" s="108" t="n">
        <f>'CS02 主要指标变动情况表'!E35 / 'CS02 主要指标变动情况表'!D35 * 100</f>
        <v>0.0</v>
      </c>
      <c r="G35" s="300"/>
    </row>
    <row r="36" customHeight="true" ht="15.0">
      <c r="A36" s="112" t="inlineStr">
        <is>
          <t xml:space="preserve">      在职人员</t>
        </is>
      </c>
      <c r="B36" s="104" t="inlineStr">
        <is>
          <t>33</t>
        </is>
      </c>
      <c r="C36" s="230" t="n">
        <f>'F02 基本数字表'!H7</f>
        <v>11.0</v>
      </c>
      <c r="D36" s="230" t="n">
        <v>11.0</v>
      </c>
      <c r="E36" s="230" t="n">
        <f>'CS02 主要指标变动情况表'!C36 - 'CS02 主要指标变动情况表'!D36</f>
        <v>0.0</v>
      </c>
      <c r="F36" s="108" t="n">
        <f>'CS02 主要指标变动情况表'!E36 / 'CS02 主要指标变动情况表'!D36 * 100</f>
        <v>0.0</v>
      </c>
      <c r="G36" s="300"/>
    </row>
    <row r="37" customHeight="true" ht="15.0">
      <c r="A37" s="112" t="inlineStr">
        <is>
          <t xml:space="preserve">        其中：行政人员</t>
        </is>
      </c>
      <c r="B37" s="104" t="inlineStr">
        <is>
          <t>34</t>
        </is>
      </c>
      <c r="C37" s="230" t="n">
        <f>'F02 基本数字表'!M7 + 'F02 基本数字表'!T7</f>
        <v>6.0</v>
      </c>
      <c r="D37" s="230" t="n">
        <v>6.0</v>
      </c>
      <c r="E37" s="230" t="n">
        <f>'CS02 主要指标变动情况表'!C37 - 'CS02 主要指标变动情况表'!D37</f>
        <v>0.0</v>
      </c>
      <c r="F37" s="108" t="n">
        <f>'CS02 主要指标变动情况表'!E37 / 'CS02 主要指标变动情况表'!D37 * 100</f>
        <v>0.0</v>
      </c>
      <c r="G37" s="300"/>
    </row>
    <row r="38" customHeight="true" ht="15.0">
      <c r="A38" s="112" t="inlineStr">
        <is>
          <t xml:space="preserve">              参照公务员法管理事业人员</t>
        </is>
      </c>
      <c r="B38" s="104" t="inlineStr">
        <is>
          <t>35</t>
        </is>
      </c>
      <c r="C38" s="230" t="n">
        <f>'F02 基本数字表'!N7 + 'F02 基本数字表'!U7</f>
        <v>0.0</v>
      </c>
      <c r="D38" s="230" t="n">
        <v>0.0</v>
      </c>
      <c r="E38" s="230" t="n">
        <f>'CS02 主要指标变动情况表'!C38 - 'CS02 主要指标变动情况表'!D38</f>
        <v>0.0</v>
      </c>
      <c r="F38" s="108" t="n">
        <f>'CS02 主要指标变动情况表'!E38 / 'CS02 主要指标变动情况表'!D38 * 100</f>
        <v>0.0</v>
      </c>
      <c r="G38" s="300"/>
    </row>
    <row r="39" customHeight="true" ht="15.0">
      <c r="A39" s="112" t="inlineStr">
        <is>
          <t xml:space="preserve">              非参公事业人员</t>
        </is>
      </c>
      <c r="B39" s="104" t="inlineStr">
        <is>
          <t>36</t>
        </is>
      </c>
      <c r="C39" s="230" t="n">
        <f>'F02 基本数字表'!O7 + 'F02 基本数字表'!V7 + 'F02 基本数字表'!Z7</f>
        <v>5.0</v>
      </c>
      <c r="D39" s="230" t="n">
        <v>5.0</v>
      </c>
      <c r="E39" s="230" t="n">
        <f>'CS02 主要指标变动情况表'!C39 - 'CS02 主要指标变动情况表'!D39</f>
        <v>0.0</v>
      </c>
      <c r="F39" s="108" t="n">
        <f>'CS02 主要指标变动情况表'!E39 / 'CS02 主要指标变动情况表'!D39 * 100</f>
        <v>0.0</v>
      </c>
      <c r="G39" s="300"/>
    </row>
    <row r="40" customHeight="true" ht="15.0">
      <c r="A40" s="112" t="inlineStr">
        <is>
          <t xml:space="preserve">      离休人员</t>
        </is>
      </c>
      <c r="B40" s="104" t="inlineStr">
        <is>
          <t>37</t>
        </is>
      </c>
      <c r="C40" s="230" t="n">
        <f>'F02 基本数字表'!I7</f>
        <v>0.0</v>
      </c>
      <c r="D40" s="230" t="n">
        <v>0.0</v>
      </c>
      <c r="E40" s="230" t="n">
        <f>'CS02 主要指标变动情况表'!C40 - 'CS02 主要指标变动情况表'!D40</f>
        <v>0.0</v>
      </c>
      <c r="F40" s="108" t="n">
        <f>'CS02 主要指标变动情况表'!E40 / 'CS02 主要指标变动情况表'!D40 * 100</f>
        <v>0.0</v>
      </c>
      <c r="G40" s="300"/>
    </row>
    <row r="41" customHeight="true" ht="15.0">
      <c r="A41" s="112" t="inlineStr">
        <is>
          <t xml:space="preserve">      退休人员</t>
        </is>
      </c>
      <c r="B41" s="104" t="inlineStr">
        <is>
          <t>38</t>
        </is>
      </c>
      <c r="C41" s="230" t="n">
        <f>'F02 基本数字表'!J7</f>
        <v>0.0</v>
      </c>
      <c r="D41" s="230" t="n">
        <v>0.0</v>
      </c>
      <c r="E41" s="230" t="n">
        <f>'CS02 主要指标变动情况表'!C41 - 'CS02 主要指标变动情况表'!D41</f>
        <v>0.0</v>
      </c>
      <c r="F41" s="108" t="n">
        <f>'CS02 主要指标变动情况表'!E41 / 'CS02 主要指标变动情况表'!D41 * 100</f>
        <v>0.0</v>
      </c>
      <c r="G41" s="300"/>
    </row>
    <row r="42" customHeight="true" ht="15.0">
      <c r="A42" s="112" t="inlineStr">
        <is>
          <t xml:space="preserve">    4.年末其他人员数</t>
        </is>
      </c>
      <c r="B42" s="104" t="inlineStr">
        <is>
          <t>39</t>
        </is>
      </c>
      <c r="C42" s="230" t="n">
        <f>'F02 基本数字表'!AC7</f>
        <v>0.0</v>
      </c>
      <c r="D42" s="230" t="n">
        <v>0.0</v>
      </c>
      <c r="E42" s="230" t="n">
        <f>'CS02 主要指标变动情况表'!C42 - 'CS02 主要指标变动情况表'!D42</f>
        <v>0.0</v>
      </c>
      <c r="F42" s="108" t="n">
        <f>'CS02 主要指标变动情况表'!E42 / 'CS02 主要指标变动情况表'!D42 * 100</f>
        <v>0.0</v>
      </c>
      <c r="G42" s="300"/>
    </row>
    <row r="43" customHeight="true" ht="15.0">
      <c r="A43" s="112" t="inlineStr">
        <is>
          <t xml:space="preserve">    5.年末学生人数</t>
        </is>
      </c>
      <c r="B43" s="104" t="inlineStr">
        <is>
          <t>40</t>
        </is>
      </c>
      <c r="C43" s="230" t="n">
        <f>'F02 基本数字表'!AF7</f>
        <v>0.0</v>
      </c>
      <c r="D43" s="230" t="n">
        <v>0.0</v>
      </c>
      <c r="E43" s="230" t="n">
        <f>'CS02 主要指标变动情况表'!C43 - 'CS02 主要指标变动情况表'!D43</f>
        <v>0.0</v>
      </c>
      <c r="F43" s="108" t="n">
        <f>'CS02 主要指标变动情况表'!E43 / 'CS02 主要指标变动情况表'!D43 * 100</f>
        <v>0.0</v>
      </c>
      <c r="G43" s="300"/>
    </row>
    <row r="44" customHeight="true" ht="15.0">
      <c r="A44" s="112" t="inlineStr">
        <is>
          <t>四、补充资料（单位：元）</t>
        </is>
      </c>
      <c r="B44" s="104" t="inlineStr">
        <is>
          <t>41</t>
        </is>
      </c>
      <c r="C44" s="118" t="inlineStr">
        <is>
          <t>—</t>
        </is>
      </c>
      <c r="D44" s="118" t="inlineStr">
        <is>
          <t>—</t>
        </is>
      </c>
      <c r="E44" s="118" t="inlineStr">
        <is>
          <t>—</t>
        </is>
      </c>
      <c r="F44" s="118" t="inlineStr">
        <is>
          <t>—</t>
        </is>
      </c>
      <c r="G44" s="228"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8"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300"/>
    </row>
    <row r="47" customHeight="true" ht="15.0">
      <c r="A47" s="112" t="inlineStr">
        <is>
          <t xml:space="preserve">      车辆数量（辆）</t>
        </is>
      </c>
      <c r="B47" s="104" t="inlineStr">
        <is>
          <t>44</t>
        </is>
      </c>
      <c r="C47" s="230" t="n">
        <f>'F01 预算支出相关信息表'!E14</f>
        <v>0.0</v>
      </c>
      <c r="D47" s="230" t="n">
        <v>0.0</v>
      </c>
      <c r="E47" s="230" t="n">
        <f>'CS02 主要指标变动情况表'!C47 - 'CS02 主要指标变动情况表'!D47</f>
        <v>0.0</v>
      </c>
      <c r="F47" s="108" t="n">
        <f>'CS02 主要指标变动情况表'!E47 / 'CS02 主要指标变动情况表'!D47 * 100</f>
        <v>0.0</v>
      </c>
      <c r="G47" s="300"/>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300"/>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300"/>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300"/>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300"/>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300"/>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300"/>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300"/>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300"/>
    </row>
    <row r="56" customHeight="true" ht="15.0">
      <c r="A56" s="112" t="inlineStr">
        <is>
          <t xml:space="preserve">    5.机关运行经费</t>
        </is>
      </c>
      <c r="B56" s="104" t="inlineStr">
        <is>
          <t>53</t>
        </is>
      </c>
      <c r="C56" s="108" t="n">
        <f>'F03 机构运行信息表'!E26</f>
        <v>84676.4</v>
      </c>
      <c r="D56" s="108" t="n">
        <v>273210.79</v>
      </c>
      <c r="E56" s="108" t="n">
        <f>'CS02 主要指标变动情况表'!C56 - 'CS02 主要指标变动情况表'!D56</f>
        <v>-188534.39</v>
      </c>
      <c r="F56" s="108" t="n">
        <f>'CS02 主要指标变动情况表'!E56 / 'CS02 主要指标变动情况表'!D56 * 100</f>
        <v>-69.01</v>
      </c>
      <c r="G56" s="300" t="inlineStr">
        <is>
          <t>厉行节约，压缩公用经费经费支出</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8" t="inlineStr">
        <is>
          <t>—</t>
        </is>
      </c>
    </row>
    <row r="58" customHeight="true" ht="15.0">
      <c r="A58" s="112" t="inlineStr">
        <is>
          <t xml:space="preserve">      本年收入合计</t>
        </is>
      </c>
      <c r="B58" s="104" t="inlineStr">
        <is>
          <t>55</t>
        </is>
      </c>
      <c r="C58" s="108" t="n">
        <f>'Z01 收入支出决算总表'!C30</f>
        <v>1921400.0</v>
      </c>
      <c r="D58" s="108" t="n">
        <v>1444816.01</v>
      </c>
      <c r="E58" s="108" t="n">
        <f>'CS02 主要指标变动情况表'!C58 - 'CS02 主要指标变动情况表'!D58</f>
        <v>476583.99</v>
      </c>
      <c r="F58" s="108" t="n">
        <f>'CS02 主要指标变动情况表'!E58 / 'CS02 主要指标变动情况表'!D58 * 100</f>
        <v>32.99</v>
      </c>
      <c r="G58" s="300" t="inlineStr">
        <is>
          <t>国有企业退休人员社会化管理补助资金增加</t>
        </is>
      </c>
    </row>
    <row r="59" customHeight="true" ht="15.0">
      <c r="A59" s="112" t="inlineStr">
        <is>
          <t xml:space="preserve">      本年支出合计</t>
        </is>
      </c>
      <c r="B59" s="104" t="inlineStr">
        <is>
          <t>56</t>
        </is>
      </c>
      <c r="C59" s="108" t="n">
        <f>'Z01 收入支出决算总表'!M30</f>
        <v>1921400.0</v>
      </c>
      <c r="D59" s="108" t="n">
        <v>1444816.01</v>
      </c>
      <c r="E59" s="108" t="n">
        <f>'CS02 主要指标变动情况表'!C59 - 'CS02 主要指标变动情况表'!D59</f>
        <v>476583.99</v>
      </c>
      <c r="F59" s="108" t="n">
        <f>'CS02 主要指标变动情况表'!E59 / 'CS02 主要指标变动情况表'!D59 * 100</f>
        <v>32.99</v>
      </c>
      <c r="G59" s="300" t="inlineStr">
        <is>
          <t>国有企业退休人员社会化管理补助资金增加</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300"/>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8" t="inlineStr">
        <is>
          <t>—</t>
        </is>
      </c>
    </row>
    <row r="62" customHeight="true" ht="15.0">
      <c r="A62" s="112" t="inlineStr">
        <is>
          <t xml:space="preserve">      本年收入合计</t>
        </is>
      </c>
      <c r="B62" s="104" t="inlineStr">
        <is>
          <t>59</t>
        </is>
      </c>
      <c r="C62" s="108" t="n">
        <f>'Z01 收入支出决算总表'!D30</f>
        <v>1.664821312E7</v>
      </c>
      <c r="D62" s="108" t="n">
        <v>1.369548026E7</v>
      </c>
      <c r="E62" s="108" t="n">
        <f>'CS02 主要指标变动情况表'!C62 - 'CS02 主要指标变动情况表'!D62</f>
        <v>2952732.86</v>
      </c>
      <c r="F62" s="108" t="n">
        <f>'CS02 主要指标变动情况表'!E62 / 'CS02 主要指标变动情况表'!D62 * 100</f>
        <v>21.56</v>
      </c>
      <c r="G62" s="300" t="inlineStr">
        <is>
          <t>国有企业退休人员社会化管理补助资金增加</t>
        </is>
      </c>
    </row>
    <row r="63" customHeight="true" ht="15.0">
      <c r="A63" s="112" t="inlineStr">
        <is>
          <t xml:space="preserve">      本年支出合计</t>
        </is>
      </c>
      <c r="B63" s="104" t="inlineStr">
        <is>
          <t>60</t>
        </is>
      </c>
      <c r="C63" s="108" t="n">
        <f>'Z01 收入支出决算总表'!N30</f>
        <v>1.664821312E7</v>
      </c>
      <c r="D63" s="108" t="n">
        <v>1.369548026E7</v>
      </c>
      <c r="E63" s="108" t="n">
        <f>'CS02 主要指标变动情况表'!C63 - 'CS02 主要指标变动情况表'!D63</f>
        <v>2952732.86</v>
      </c>
      <c r="F63" s="108" t="n">
        <f>'CS02 主要指标变动情况表'!E63 / 'CS02 主要指标变动情况表'!D63 * 100</f>
        <v>21.56</v>
      </c>
      <c r="G63" s="300" t="inlineStr">
        <is>
          <t>国有企业退休人员社会化管理补助资金增加</t>
        </is>
      </c>
    </row>
    <row r="64" customHeight="true" ht="15.0">
      <c r="A64" s="232" t="inlineStr">
        <is>
          <t xml:space="preserve">      年末结转和结余</t>
        </is>
      </c>
      <c r="B64" s="234"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32"/>
    </row>
    <row r="65" customHeight="true" ht="15.0">
      <c r="A65" s="334" t="inlineStr">
        <is>
          <t>注：1.本表反映单位本年收支余、资产负债、机构人员等主要指标与上年数对比变动情况及变动原因，各单位均需填报本表。</t>
        </is>
      </c>
      <c r="B65" s="336"/>
      <c r="C65" s="140"/>
      <c r="D65" s="140"/>
      <c r="E65" s="140"/>
      <c r="F65" s="140"/>
      <c r="G65" s="140"/>
    </row>
    <row r="66" customHeight="true" ht="15.0">
      <c r="A66" s="334" t="inlineStr">
        <is>
          <t xml:space="preserve">    2.事业收入中含事业单位财政专户管理资金收入。</t>
        </is>
      </c>
      <c r="B66" s="336"/>
      <c r="C66" s="140"/>
      <c r="D66" s="140"/>
      <c r="E66" s="140"/>
      <c r="F66" s="140"/>
      <c r="G66" s="140"/>
    </row>
    <row r="67" customHeight="true" ht="15.0">
      <c r="A67" s="334" t="inlineStr">
        <is>
          <t xml:space="preserve">    3.其他收入指单位取得的除财政拨款、事业收入、经营收入、上级补助收入、附属单位上缴收入以外的收入。</t>
        </is>
      </c>
      <c r="B67" s="336"/>
      <c r="C67" s="140"/>
      <c r="D67" s="140"/>
      <c r="E67" s="140"/>
      <c r="F67" s="140"/>
      <c r="G67" s="140"/>
    </row>
    <row r="68" customHeight="true" ht="15.0">
      <c r="A68" s="334" t="inlineStr">
        <is>
          <t xml:space="preserve">    4.结转和结余包括单位财政拨款结转和结余及其他资金结转和结余。</t>
        </is>
      </c>
      <c r="B68" s="336"/>
      <c r="C68" s="140"/>
      <c r="D68" s="140"/>
      <c r="E68" s="140"/>
      <c r="F68" s="140"/>
      <c r="G68" s="140"/>
    </row>
    <row r="69" customHeight="true" ht="15.0">
      <c r="A69" s="334" t="inlineStr">
        <is>
          <t xml:space="preserve">    5.主要指标上下年变动幅度超过20%，其中机构人员指标上下年有变动的，应具体核实并说明原因。</t>
        </is>
      </c>
      <c r="B69" s="140"/>
      <c r="C69" s="140"/>
      <c r="D69" s="140"/>
      <c r="E69" s="140"/>
      <c r="F69" s="140"/>
      <c r="G69" s="140"/>
    </row>
    <row r="70" customHeight="true" ht="15.0">
      <c r="A70" s="334"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04" t="inlineStr">
        <is>
          <t>项  目</t>
        </is>
      </c>
      <c r="B1" s="214" t="inlineStr">
        <is>
          <t>行次</t>
        </is>
      </c>
      <c r="C1" s="104" t="inlineStr">
        <is>
          <t>统计数</t>
        </is>
      </c>
      <c r="D1" s="226" t="inlineStr">
        <is>
          <t>备注</t>
        </is>
      </c>
    </row>
    <row r="2" customHeight="true" ht="42.0">
      <c r="A2" s="104" t="inlineStr">
        <is>
          <t>栏  次</t>
        </is>
      </c>
      <c r="B2" s="220"/>
      <c r="C2" s="104" t="inlineStr">
        <is>
          <t>1</t>
        </is>
      </c>
      <c r="D2" s="226" t="inlineStr">
        <is>
          <t>2</t>
        </is>
      </c>
    </row>
    <row r="3" customHeight="true" ht="42.0">
      <c r="A3" s="112" t="inlineStr">
        <is>
          <t>一、其他收入</t>
        </is>
      </c>
      <c r="B3" s="104" t="inlineStr">
        <is>
          <t>1</t>
        </is>
      </c>
      <c r="C3" s="108" t="n">
        <f>'CS03 其他收入明细情况表'!C4 + ('CS03 其他收入明细情况表'!C7+'CS03 其他收入明细情况表'!C8+'CS03 其他收入明细情况表'!C9+'CS03 其他收入明细情况表'!C10+'CS03 其他收入明细情况表'!C11+'CS03 其他收入明细情况表'!C12)</f>
        <v>192397.77</v>
      </c>
      <c r="D3" s="228" t="inlineStr">
        <is>
          <t>—</t>
        </is>
      </c>
    </row>
    <row r="4" customHeight="true" ht="42.0">
      <c r="A4" s="112" t="inlineStr">
        <is>
          <t xml:space="preserve">  （一）非同级财政拨款收入</t>
        </is>
      </c>
      <c r="B4" s="104" t="inlineStr">
        <is>
          <t>2</t>
        </is>
      </c>
      <c r="C4" s="108" t="n">
        <f>'CS03 其他收入明细情况表'!C5 + 'CS03 其他收入明细情况表'!C6</f>
        <v>0.0</v>
      </c>
      <c r="D4" s="228" t="inlineStr">
        <is>
          <t>—</t>
        </is>
      </c>
    </row>
    <row r="5" customHeight="true" ht="42.0">
      <c r="A5" s="112" t="inlineStr">
        <is>
          <t xml:space="preserve">        其中：本级横向转拨财政款</t>
        </is>
      </c>
      <c r="B5" s="104" t="inlineStr">
        <is>
          <t>3</t>
        </is>
      </c>
      <c r="C5" s="108" t="n">
        <v>0.0</v>
      </c>
      <c r="D5" s="300"/>
    </row>
    <row r="6" customHeight="true" ht="42.0">
      <c r="A6" s="112" t="inlineStr">
        <is>
          <t xml:space="preserve">              非本级财政拨款</t>
        </is>
      </c>
      <c r="B6" s="104" t="inlineStr">
        <is>
          <t>4</t>
        </is>
      </c>
      <c r="C6" s="108" t="n">
        <v>0.0</v>
      </c>
      <c r="D6" s="300"/>
    </row>
    <row r="7" customHeight="true" ht="42.0">
      <c r="A7" s="112" t="inlineStr">
        <is>
          <t xml:space="preserve">  （二）投资收益</t>
        </is>
      </c>
      <c r="B7" s="104" t="inlineStr">
        <is>
          <t>5</t>
        </is>
      </c>
      <c r="C7" s="108" t="n">
        <v>0.0</v>
      </c>
      <c r="D7" s="228" t="inlineStr">
        <is>
          <t>—</t>
        </is>
      </c>
    </row>
    <row r="8" customHeight="true" ht="42.0">
      <c r="A8" s="112" t="inlineStr">
        <is>
          <t xml:space="preserve">  （三）利息收入</t>
        </is>
      </c>
      <c r="B8" s="104" t="inlineStr">
        <is>
          <t>6</t>
        </is>
      </c>
      <c r="C8" s="108" t="n">
        <v>0.0</v>
      </c>
      <c r="D8" s="228" t="inlineStr">
        <is>
          <t>—</t>
        </is>
      </c>
    </row>
    <row r="9" customHeight="true" ht="42.0">
      <c r="A9" s="112" t="inlineStr">
        <is>
          <t xml:space="preserve">  （四）捐赠收入</t>
        </is>
      </c>
      <c r="B9" s="104" t="inlineStr">
        <is>
          <t>7</t>
        </is>
      </c>
      <c r="C9" s="108" t="n">
        <v>0.0</v>
      </c>
      <c r="D9" s="228" t="inlineStr">
        <is>
          <t>—</t>
        </is>
      </c>
    </row>
    <row r="10" customHeight="true" ht="42.0">
      <c r="A10" s="112" t="inlineStr">
        <is>
          <t xml:space="preserve">  （五）事业单位固定资产出租收入</t>
        </is>
      </c>
      <c r="B10" s="104" t="inlineStr">
        <is>
          <t>8</t>
        </is>
      </c>
      <c r="C10" s="108" t="n">
        <v>0.0</v>
      </c>
      <c r="D10" s="228" t="inlineStr">
        <is>
          <t>—</t>
        </is>
      </c>
    </row>
    <row r="11" customHeight="true" ht="42.0">
      <c r="A11" s="112" t="inlineStr">
        <is>
          <t xml:space="preserve">  （六）盘盈收入</t>
        </is>
      </c>
      <c r="B11" s="104" t="inlineStr">
        <is>
          <t>9</t>
        </is>
      </c>
      <c r="C11" s="108" t="n">
        <v>0.0</v>
      </c>
      <c r="D11" s="228" t="inlineStr">
        <is>
          <t>—</t>
        </is>
      </c>
    </row>
    <row r="12" customHeight="true" ht="42.0">
      <c r="A12" s="232" t="inlineStr">
        <is>
          <t xml:space="preserve">  （七）其他</t>
        </is>
      </c>
      <c r="B12" s="234" t="inlineStr">
        <is>
          <t>10</t>
        </is>
      </c>
      <c r="C12" s="132" t="n">
        <v>192397.77</v>
      </c>
      <c r="D12" s="332" t="inlineStr">
        <is>
          <t>主要是职工缴纳“五险一金”个人部分</t>
        </is>
      </c>
    </row>
    <row r="13" customHeight="true" ht="29.25">
      <c r="A13" s="338"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82"/>
      <c r="C13" s="282"/>
      <c r="D13" s="282"/>
    </row>
    <row r="14" customHeight="true" ht="15.0">
      <c r="A14" s="338" t="inlineStr">
        <is>
          <t xml:space="preserve">    2.填报“本级横向转拨财政款”的单位，在对应的备注栏列明每笔本级横向转拨财政款的具体来源、用途等情况。</t>
        </is>
      </c>
      <c r="B14" s="282" t="inlineStr">
        <is>
          <t>"</t>
        </is>
      </c>
      <c r="C14" s="282"/>
      <c r="D14" s="282"/>
    </row>
    <row r="15" customHeight="true" ht="15.0">
      <c r="A15" s="338" t="inlineStr">
        <is>
          <t xml:space="preserve">    3.填报“非本级财政拨款”的单位，在对应的备注栏列明每笔非本级财政拨款的具体来源、以何种名义从地方申请、用途等情况。</t>
        </is>
      </c>
      <c r="B15" s="282"/>
      <c r="C15" s="282"/>
      <c r="D15" s="282"/>
    </row>
    <row r="16" customHeight="true" ht="15.0">
      <c r="A16" s="338" t="inlineStr">
        <is>
          <t xml:space="preserve">    4.填报“其他”的单位，在对应的备注栏列明收入具体内容。</t>
        </is>
      </c>
      <c r="B16" s="282"/>
      <c r="C16" s="282"/>
      <c r="D16" s="282"/>
    </row>
    <row r="17" customHeight="true" ht="15.0">
      <c r="A17" s="338" t="inlineStr">
        <is>
          <t xml:space="preserve">    5.本表应作为部门决算报表说明第二部分的附件一并报送。</t>
        </is>
      </c>
      <c r="B17" s="282"/>
      <c r="C17" s="282"/>
      <c r="D17" s="282"/>
    </row>
  </sheetData>
  <mergeCells count="6">
    <mergeCell ref="B1:B2"/>
    <mergeCell ref="A13:D13"/>
    <mergeCell ref="A14:D14"/>
    <mergeCell ref="A15:D15"/>
    <mergeCell ref="A16:D16"/>
    <mergeCell ref="A17:D17"/>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40" t="inlineStr">
        <is>
          <t>评价指标</t>
        </is>
      </c>
      <c r="B1" s="78"/>
      <c r="C1" s="78"/>
      <c r="D1" s="78"/>
      <c r="E1" s="90"/>
      <c r="F1" s="78"/>
      <c r="G1" s="342" t="inlineStr">
        <is>
          <t>计算值</t>
        </is>
      </c>
      <c r="H1" s="342" t="inlineStr">
        <is>
          <t>得分</t>
        </is>
      </c>
      <c r="I1" s="342" t="inlineStr">
        <is>
          <t>指标说明</t>
        </is>
      </c>
      <c r="J1" s="342" t="inlineStr">
        <is>
          <t>评分标准</t>
        </is>
      </c>
    </row>
    <row r="2" customHeight="true" ht="21.75">
      <c r="A2" s="314" t="inlineStr">
        <is>
          <t>一级指标</t>
        </is>
      </c>
      <c r="B2" s="90"/>
      <c r="C2" s="344" t="inlineStr">
        <is>
          <t>二级指标</t>
        </is>
      </c>
      <c r="D2" s="78"/>
      <c r="E2" s="314"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6" t="inlineStr">
        <is>
          <t>预算编制及执行情况</t>
        </is>
      </c>
      <c r="B4" s="346" t="inlineStr">
        <is>
          <t>90</t>
        </is>
      </c>
      <c r="C4" s="348" t="inlineStr">
        <is>
          <t>预算编制的准确完整性</t>
        </is>
      </c>
      <c r="D4" s="350" t="inlineStr">
        <is>
          <t>30</t>
        </is>
      </c>
      <c r="E4" s="352" t="inlineStr">
        <is>
          <t>财政拨款收入预决算差异率</t>
        </is>
      </c>
      <c r="F4" s="92" t="inlineStr">
        <is>
          <t>3</t>
        </is>
      </c>
      <c r="G4" s="108" t="n">
        <f>'LH01 部门决算量化评价表'!G4</f>
        <v>756.45</v>
      </c>
      <c r="H4" s="354" t="n">
        <f>'LH01 部门决算量化评价表'!H4</f>
        <v>0.0</v>
      </c>
      <c r="I4" s="352" t="inlineStr">
        <is>
          <t>财政拨款收入：（决算数－年初预算数）/年初预算数*100%</t>
        </is>
      </c>
      <c r="J4" s="352" t="inlineStr">
        <is>
          <t>差异率＝0，得满分；差异率（绝对值）&gt;0时，每增加5%（含）扣减0.5分，减至0分为止。</t>
        </is>
      </c>
    </row>
    <row r="5" customHeight="true" ht="45.0">
      <c r="A5" s="90"/>
      <c r="B5" s="90"/>
      <c r="C5" s="90"/>
      <c r="D5" s="78"/>
      <c r="E5" s="352" t="inlineStr">
        <is>
          <t>事业收入预决算差异率</t>
        </is>
      </c>
      <c r="F5" s="92" t="inlineStr">
        <is>
          <t>5</t>
        </is>
      </c>
      <c r="G5" s="108" t="n">
        <f>'LH01 部门决算量化评价表'!G5</f>
        <v>0.0</v>
      </c>
      <c r="H5" s="354" t="n">
        <f>'LH01 部门决算量化评价表'!H5</f>
        <v>5.0</v>
      </c>
      <c r="I5" s="352" t="inlineStr">
        <is>
          <t>事业收入：（决算数－年初预算数）/年初预算数*100%</t>
        </is>
      </c>
      <c r="J5" s="352" t="inlineStr">
        <is>
          <t>差异率＝0，得满分；差异率（绝对值）&gt;0时，每增加5%（含）扣减0.5分，减至0分为止。</t>
        </is>
      </c>
    </row>
    <row r="6" customHeight="true" ht="45.0">
      <c r="A6" s="90"/>
      <c r="B6" s="90"/>
      <c r="C6" s="90"/>
      <c r="D6" s="78"/>
      <c r="E6" s="352" t="inlineStr">
        <is>
          <t>经营收入预决算差异率</t>
        </is>
      </c>
      <c r="F6" s="92" t="inlineStr">
        <is>
          <t>3</t>
        </is>
      </c>
      <c r="G6" s="108" t="n">
        <f>'LH01 部门决算量化评价表'!G6</f>
        <v>0.0</v>
      </c>
      <c r="H6" s="354" t="n">
        <f>'LH01 部门决算量化评价表'!H6</f>
        <v>3.0</v>
      </c>
      <c r="I6" s="352" t="inlineStr">
        <is>
          <t>经营收入：（决算数－年初预算数）/年初预算数*100%</t>
        </is>
      </c>
      <c r="J6" s="352" t="inlineStr">
        <is>
          <t>差异率＝0，得满分；差异率（绝对值）&gt;0时，每增加5%（含）扣减0.5分，减至0分为止。</t>
        </is>
      </c>
    </row>
    <row r="7" customHeight="true" ht="45.0">
      <c r="A7" s="90"/>
      <c r="B7" s="90"/>
      <c r="C7" s="90"/>
      <c r="D7" s="78"/>
      <c r="E7" s="352" t="inlineStr">
        <is>
          <t>其他收入预决算差异率</t>
        </is>
      </c>
      <c r="F7" s="92" t="inlineStr">
        <is>
          <t>5</t>
        </is>
      </c>
      <c r="G7" s="108" t="n">
        <f>'LH01 部门决算量化评价表'!G7</f>
        <v>0.0</v>
      </c>
      <c r="H7" s="354" t="n">
        <f>'LH01 部门决算量化评价表'!H7</f>
        <v>0.0</v>
      </c>
      <c r="I7" s="352" t="inlineStr">
        <is>
          <t>其他收入：（决算数－年初预算数）/年初预算数*100%</t>
        </is>
      </c>
      <c r="J7" s="352" t="inlineStr">
        <is>
          <t>差异率＝0，得满分；差异率（绝对值）&gt;0时，每增加5%（含）扣减0.5分，减至0分为止。</t>
        </is>
      </c>
    </row>
    <row r="8" customHeight="true" ht="45.0">
      <c r="A8" s="90"/>
      <c r="B8" s="90"/>
      <c r="C8" s="90"/>
      <c r="D8" s="78"/>
      <c r="E8" s="352" t="inlineStr">
        <is>
          <t>年初结转和结余预决算差异率</t>
        </is>
      </c>
      <c r="F8" s="92" t="inlineStr">
        <is>
          <t>5</t>
        </is>
      </c>
      <c r="G8" s="108" t="n">
        <f>'LH01 部门决算量化评价表'!G8</f>
        <v>0.0</v>
      </c>
      <c r="H8" s="354" t="n">
        <f>'LH01 部门决算量化评价表'!H8</f>
        <v>5.0</v>
      </c>
      <c r="I8" s="352" t="inlineStr">
        <is>
          <t>年初结转和结余：（决算数－年初预算数）/年初预算数*100%</t>
        </is>
      </c>
      <c r="J8" s="352" t="inlineStr">
        <is>
          <t>差异率＝0，得满分；差异率（绝对值）≤100%，扣减1分；差异率（绝对值）&gt;100%时，每增加10%（含）扣减0.5分，减至0分为止。</t>
        </is>
      </c>
    </row>
    <row r="9" customHeight="true" ht="45.0">
      <c r="A9" s="90"/>
      <c r="B9" s="90"/>
      <c r="C9" s="90"/>
      <c r="D9" s="78"/>
      <c r="E9" s="352" t="inlineStr">
        <is>
          <t>人员经费预决算差异率</t>
        </is>
      </c>
      <c r="F9" s="92" t="inlineStr">
        <is>
          <t>5</t>
        </is>
      </c>
      <c r="G9" s="108" t="n">
        <f>'LH01 部门决算量化评价表'!G9</f>
        <v>18.52</v>
      </c>
      <c r="H9" s="354" t="n">
        <f>'LH01 部门决算量化评价表'!H9</f>
        <v>4.0</v>
      </c>
      <c r="I9" s="352" t="inlineStr">
        <is>
          <t>人员经费：（决算数－年初预算数）/年初预算数*100%</t>
        </is>
      </c>
      <c r="J9" s="352" t="inlineStr">
        <is>
          <t>差异率≤0，得满分；差异率﹥0时，每增加10%（含）扣减0.5分，减至0分为止。</t>
        </is>
      </c>
    </row>
    <row r="10" customHeight="true" ht="45.0">
      <c r="A10" s="90"/>
      <c r="B10" s="90"/>
      <c r="C10" s="90"/>
      <c r="D10" s="78"/>
      <c r="E10" s="352" t="inlineStr">
        <is>
          <t>公用经费预决算差异率</t>
        </is>
      </c>
      <c r="F10" s="92" t="inlineStr">
        <is>
          <t>4</t>
        </is>
      </c>
      <c r="G10" s="108" t="n">
        <f>'LH01 部门决算量化评价表'!G10</f>
        <v>-40.91</v>
      </c>
      <c r="H10" s="354" t="n">
        <f>'LH01 部门决算量化评价表'!H10</f>
        <v>4.0</v>
      </c>
      <c r="I10" s="352" t="inlineStr">
        <is>
          <t>公用经费：（决算数－年初预算数）/年初预算数*100%</t>
        </is>
      </c>
      <c r="J10" s="352" t="inlineStr">
        <is>
          <t>差异率≤0，得满分；差异率﹥0时，每增加5%（含）扣减0.5分，减至0分为止。</t>
        </is>
      </c>
    </row>
    <row r="11" customHeight="true" ht="45.0">
      <c r="A11" s="90"/>
      <c r="B11" s="90"/>
      <c r="C11" s="348" t="inlineStr">
        <is>
          <t>预算执行的有效性</t>
        </is>
      </c>
      <c r="D11" s="350" t="inlineStr">
        <is>
          <t>50</t>
        </is>
      </c>
      <c r="E11" s="352" t="inlineStr">
        <is>
          <t>人员经费预算执行差异率</t>
        </is>
      </c>
      <c r="F11" s="92" t="inlineStr">
        <is>
          <t>10</t>
        </is>
      </c>
      <c r="G11" s="108" t="n">
        <f>'LH01 部门决算量化评价表'!G11</f>
        <v>0.0</v>
      </c>
      <c r="H11" s="354" t="n">
        <f>'LH01 部门决算量化评价表'!H11</f>
        <v>10.0</v>
      </c>
      <c r="I11" s="352" t="inlineStr">
        <is>
          <t>人员经费：（决算数－调整预算数）/调整预算数*100%</t>
        </is>
      </c>
      <c r="J11" s="352" t="inlineStr">
        <is>
          <t>差异率＝0，得满分；差异率（绝对值）&gt;0时，每增加5%（含）扣减0.5分，减至0分为止。</t>
        </is>
      </c>
    </row>
    <row r="12" customHeight="true" ht="45.0">
      <c r="A12" s="90"/>
      <c r="B12" s="90"/>
      <c r="C12" s="90"/>
      <c r="D12" s="78"/>
      <c r="E12" s="352" t="inlineStr">
        <is>
          <t>公用经费预算执行差异率</t>
        </is>
      </c>
      <c r="F12" s="92" t="inlineStr">
        <is>
          <t>10</t>
        </is>
      </c>
      <c r="G12" s="108" t="n">
        <f>'LH01 部门决算量化评价表'!G12</f>
        <v>0.0</v>
      </c>
      <c r="H12" s="354" t="n">
        <f>'LH01 部门决算量化评价表'!H12</f>
        <v>10.0</v>
      </c>
      <c r="I12" s="352" t="inlineStr">
        <is>
          <t>公用经费：（决算数－调整预算数）/调整预算数*100%</t>
        </is>
      </c>
      <c r="J12" s="352" t="inlineStr">
        <is>
          <t>差异率＝0，得满分；差异率（绝对值）&gt;0时，每增加5%（含）扣减0.5分，减至0分为止。</t>
        </is>
      </c>
    </row>
    <row r="13" customHeight="true" ht="45.0">
      <c r="A13" s="90"/>
      <c r="B13" s="90"/>
      <c r="C13" s="90"/>
      <c r="D13" s="78"/>
      <c r="E13" s="352" t="inlineStr">
        <is>
          <t>财政拨款结转和结余率</t>
        </is>
      </c>
      <c r="F13" s="92" t="inlineStr">
        <is>
          <t>10</t>
        </is>
      </c>
      <c r="G13" s="108" t="n">
        <f>'LH01 部门决算量化评价表'!G13</f>
        <v>0.0</v>
      </c>
      <c r="H13" s="354" t="n">
        <f>'LH01 部门决算量化评价表'!H13</f>
        <v>10.0</v>
      </c>
      <c r="I13" s="352" t="inlineStr">
        <is>
          <t>财政拨款结转和结余：（本年年末数/支出调整预算数总计）*100%</t>
        </is>
      </c>
      <c r="J13" s="352" t="inlineStr">
        <is>
          <t>结转和结余率=0，得满分；结转和结余率（绝对值）&gt;0时，每增加5%（含）扣减0.5分，减至0分为止。</t>
        </is>
      </c>
    </row>
    <row r="14" customHeight="true" ht="45.0">
      <c r="A14" s="90"/>
      <c r="B14" s="90"/>
      <c r="C14" s="90"/>
      <c r="D14" s="78"/>
      <c r="E14" s="352" t="inlineStr">
        <is>
          <t>财政拨款结转上下年变动率</t>
        </is>
      </c>
      <c r="F14" s="92" t="inlineStr">
        <is>
          <t>7</t>
        </is>
      </c>
      <c r="G14" s="108" t="n">
        <f>'LH01 部门决算量化评价表'!G14</f>
        <v>0.0</v>
      </c>
      <c r="H14" s="354" t="n">
        <f>'LH01 部门决算量化评价表'!H14</f>
        <v>7.0</v>
      </c>
      <c r="I14" s="352" t="inlineStr">
        <is>
          <t>财政拨款结转：（本年年末数－上年年末数）/上年年末数*100%</t>
        </is>
      </c>
      <c r="J14" s="352" t="inlineStr">
        <is>
          <t>比重≤0，得满分；比重（绝对值）﹥0时，每增加5%（含）扣减0.5分，减至0分为止。</t>
        </is>
      </c>
    </row>
    <row r="15" customHeight="true" ht="45.0">
      <c r="A15" s="90"/>
      <c r="B15" s="90"/>
      <c r="C15" s="90"/>
      <c r="D15" s="78"/>
      <c r="E15" s="352" t="inlineStr">
        <is>
          <t>财政拨款结余上下年变动率</t>
        </is>
      </c>
      <c r="F15" s="92" t="inlineStr">
        <is>
          <t>3</t>
        </is>
      </c>
      <c r="G15" s="108" t="n">
        <f>'LH01 部门决算量化评价表'!G15</f>
        <v>0.0</v>
      </c>
      <c r="H15" s="354" t="n">
        <f>'LH01 部门决算量化评价表'!H15</f>
        <v>3.0</v>
      </c>
      <c r="I15" s="352" t="inlineStr">
        <is>
          <t>财政拨款结余：（本年年末数－上年年末数）/上年年末数*100%</t>
        </is>
      </c>
      <c r="J15" s="352" t="inlineStr">
        <is>
          <t>比重≤0，得满分；比重（绝对值）﹥0时，每增加5%（含）扣减0.5分，减至0分为止。</t>
        </is>
      </c>
    </row>
    <row r="16" customHeight="true" ht="45.0">
      <c r="A16" s="90"/>
      <c r="B16" s="90"/>
      <c r="C16" s="90"/>
      <c r="D16" s="78"/>
      <c r="E16" s="352" t="inlineStr">
        <is>
          <t>项目支出预算执行进度上下年差异率</t>
        </is>
      </c>
      <c r="F16" s="92" t="inlineStr">
        <is>
          <t>5</t>
        </is>
      </c>
      <c r="G16" s="108" t="n">
        <f>'LH01 部门决算量化评价表'!G16</f>
        <v>0.0</v>
      </c>
      <c r="H16" s="354" t="n">
        <f>'LH01 部门决算量化评价表'!H16</f>
        <v>5.0</v>
      </c>
      <c r="I16" s="352" t="inlineStr">
        <is>
          <t>项目支出：（本年执行进度－上年执行进度）/上年执行进度*100%</t>
        </is>
      </c>
      <c r="J16" s="352" t="inlineStr">
        <is>
          <t>差异率≥0，得满分；差异率＜0时，差异值（绝对值）增加3%（含）扣减0.5分，减至0分为止。</t>
        </is>
      </c>
    </row>
    <row r="17" customHeight="true" ht="45.0">
      <c r="A17" s="90"/>
      <c r="B17" s="90"/>
      <c r="C17" s="90"/>
      <c r="D17" s="78"/>
      <c r="E17" s="352" t="inlineStr">
        <is>
          <t>“三公”经费支出预决算差异率</t>
        </is>
      </c>
      <c r="F17" s="92" t="inlineStr">
        <is>
          <t>5</t>
        </is>
      </c>
      <c r="G17" s="108" t="n">
        <f>'LH01 部门决算量化评价表'!G17</f>
        <v>0.0</v>
      </c>
      <c r="H17" s="354" t="n">
        <f>'LH01 部门决算量化评价表'!H17</f>
        <v>5.0</v>
      </c>
      <c r="I17" s="352" t="inlineStr">
        <is>
          <t>“三公”经费：（决算数－年初预算数/年初预算数）*100%</t>
        </is>
      </c>
      <c r="J17" s="352" t="inlineStr">
        <is>
          <t>差异率≤0，得满分；差异率&gt;0时，每增加5%（含）扣减1分，减至0分为止。</t>
        </is>
      </c>
    </row>
    <row r="18" customHeight="true" ht="45.0">
      <c r="A18" s="90"/>
      <c r="B18" s="90"/>
      <c r="C18" s="84" t="inlineStr">
        <is>
          <t>预算编制及执行的规范性</t>
        </is>
      </c>
      <c r="D18" s="356" t="inlineStr">
        <is>
          <t>10</t>
        </is>
      </c>
      <c r="E18" s="352" t="inlineStr">
        <is>
          <t>财政拨款项目支出中开支在职人员及离退休经费比重</t>
        </is>
      </c>
      <c r="F18" s="92" t="inlineStr">
        <is>
          <t>5</t>
        </is>
      </c>
      <c r="G18" s="108" t="n">
        <f>'LH01 部门决算量化评价表'!G18</f>
        <v>0.0</v>
      </c>
      <c r="H18" s="354" t="n">
        <f>'LH01 部门决算量化评价表'!H18</f>
        <v>5.0</v>
      </c>
      <c r="I18" s="352" t="inlineStr">
        <is>
          <t>财政拨款项目支出：（工资福利支出+离休费+退休费）/项目支出合计*100%</t>
        </is>
      </c>
      <c r="J18" s="352" t="inlineStr">
        <is>
          <t>比重＝0，得满分；比重﹥0时，每增加1%（含）扣减0.5分，减至0分为止。</t>
        </is>
      </c>
    </row>
    <row r="19" customHeight="true" ht="45.0">
      <c r="A19" s="90"/>
      <c r="B19" s="90"/>
      <c r="C19" s="90"/>
      <c r="D19" s="78"/>
      <c r="E19" s="352" t="inlineStr">
        <is>
          <t>基本支出中列支房屋建筑物购建、大型修缮、基础设施建设、物资储备比重</t>
        </is>
      </c>
      <c r="F19" s="92" t="inlineStr">
        <is>
          <t>5</t>
        </is>
      </c>
      <c r="G19" s="108" t="n">
        <f>'LH01 部门决算量化评价表'!G19</f>
        <v>0.0</v>
      </c>
      <c r="H19" s="354" t="n">
        <f>'LH01 部门决算量化评价表'!H19</f>
        <v>5.0</v>
      </c>
      <c r="I19" s="352" t="inlineStr">
        <is>
          <t>基本支出：（房屋建筑物构建+大型修缮+基础设施建设+物资储备）/公用经费*100%</t>
        </is>
      </c>
      <c r="J19" s="352" t="inlineStr">
        <is>
          <t>比重=0，得满分；比重&gt;0时，每增加1%（含）扣减0.5分，减至0分为止。</t>
        </is>
      </c>
    </row>
    <row r="20" customHeight="true" ht="45.0">
      <c r="A20" s="306" t="inlineStr">
        <is>
          <t>财务状况</t>
        </is>
      </c>
      <c r="B20" s="306" t="inlineStr">
        <is>
          <t>10</t>
        </is>
      </c>
      <c r="C20" s="94" t="inlineStr">
        <is>
          <t>资产状况</t>
        </is>
      </c>
      <c r="D20" s="92" t="inlineStr">
        <is>
          <t>5</t>
        </is>
      </c>
      <c r="E20" s="352" t="inlineStr">
        <is>
          <t>货币资金变动率</t>
        </is>
      </c>
      <c r="F20" s="92" t="inlineStr">
        <is>
          <t>5</t>
        </is>
      </c>
      <c r="G20" s="108" t="n">
        <f>'LH01 部门决算量化评价表'!G20</f>
        <v>0.0</v>
      </c>
      <c r="H20" s="354" t="n">
        <f>'LH01 部门决算量化评价表'!H20</f>
        <v>5.0</v>
      </c>
      <c r="I20" s="352" t="inlineStr">
        <is>
          <t>货币资金：（期末数－期初数）/期初数*100%</t>
        </is>
      </c>
      <c r="J20" s="352" t="inlineStr">
        <is>
          <t>变动率≤0，得满分；变动率﹥0时，每增加5%（含）扣减0.5分，减至0分为止。</t>
        </is>
      </c>
    </row>
    <row r="21" customHeight="true" ht="45.0">
      <c r="A21" s="90"/>
      <c r="B21" s="90"/>
      <c r="C21" s="84" t="inlineStr">
        <is>
          <t>负债状况</t>
        </is>
      </c>
      <c r="D21" s="356" t="inlineStr">
        <is>
          <t>5</t>
        </is>
      </c>
      <c r="E21" s="352" t="inlineStr">
        <is>
          <t>借款变动率</t>
        </is>
      </c>
      <c r="F21" s="92" t="inlineStr">
        <is>
          <t>4</t>
        </is>
      </c>
      <c r="G21" s="108" t="n">
        <f>'LH01 部门决算量化评价表'!G21</f>
        <v>0.0</v>
      </c>
      <c r="H21" s="354" t="n">
        <f>'LH01 部门决算量化评价表'!H21</f>
        <v>4.0</v>
      </c>
      <c r="I21" s="352" t="inlineStr">
        <is>
          <t>借款：（期末数－期初数）/期初数*100%</t>
        </is>
      </c>
      <c r="J21" s="352" t="inlineStr">
        <is>
          <t>变动率≤0，得满分；变动率﹥0时，每增加5%（含）扣减0.5分，减至0分为止。</t>
        </is>
      </c>
    </row>
    <row r="22" customHeight="true" ht="45.0">
      <c r="A22" s="90"/>
      <c r="B22" s="90"/>
      <c r="C22" s="90"/>
      <c r="D22" s="78"/>
      <c r="E22" s="352" t="inlineStr">
        <is>
          <t>应缴财政款及时性</t>
        </is>
      </c>
      <c r="F22" s="92" t="inlineStr">
        <is>
          <t>1</t>
        </is>
      </c>
      <c r="G22" s="108" t="n">
        <f>'LH01 部门决算量化评价表'!G22</f>
        <v>0.0</v>
      </c>
      <c r="H22" s="354" t="n">
        <f>'LH01 部门决算量化评价表'!H22</f>
        <v>1.0</v>
      </c>
      <c r="I22" s="352" t="inlineStr">
        <is>
          <t>应缴财政款年末按规定年终清缴后应无余额</t>
        </is>
      </c>
      <c r="J22" s="352"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8" t="n">
        <f>'LH01 部门决算量化评价表'!H23</f>
        <v>91.0</v>
      </c>
      <c r="I23" s="94" t="inlineStr">
        <is>
          <t>—</t>
        </is>
      </c>
      <c r="J23" s="94" t="inlineStr">
        <is>
          <t>—</t>
        </is>
      </c>
    </row>
    <row r="24" customHeight="true" ht="21.75">
      <c r="A24" s="360" t="inlineStr">
        <is>
          <t>注：1.财务状况不含企业化管理事业单位和民间非营利组织。</t>
        </is>
      </c>
      <c r="B24" s="330"/>
      <c r="C24" s="330"/>
      <c r="D24" s="330"/>
      <c r="E24" s="330"/>
      <c r="F24" s="330"/>
      <c r="G24" s="330"/>
      <c r="H24" s="330"/>
      <c r="I24" s="330"/>
      <c r="J24" s="330"/>
    </row>
    <row r="25" customHeight="true" ht="21.75">
      <c r="A25" s="360" t="inlineStr">
        <is>
          <t xml:space="preserve">    2.财政拨款结转和结余率、财政拨款结转和结余上下年变动率评价指标中，中央部门上年、本年年末结转和结余数均不含暂付款。</t>
        </is>
      </c>
      <c r="B25" s="330"/>
      <c r="C25" s="330"/>
      <c r="D25" s="330"/>
      <c r="E25" s="330"/>
      <c r="F25" s="330"/>
      <c r="G25" s="330"/>
      <c r="H25" s="330"/>
      <c r="I25" s="330"/>
      <c r="J25" s="330"/>
    </row>
    <row r="26" customHeight="true" ht="21.75">
      <c r="A26" s="360" t="inlineStr">
        <is>
          <t xml:space="preserve">    3.各项评分标准中，对于分子不为0且分母为0的情况，按0分计算；分子、分母同为0的情况，按满分计算。</t>
        </is>
      </c>
      <c r="B26" s="330"/>
      <c r="C26" s="330"/>
      <c r="D26" s="330"/>
      <c r="E26" s="330"/>
      <c r="F26" s="330"/>
      <c r="G26" s="330"/>
      <c r="H26" s="330"/>
      <c r="I26" s="330"/>
      <c r="J26" s="33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1921400.0</v>
      </c>
      <c r="D5" s="108" t="n">
        <v>1.400581535E7</v>
      </c>
      <c r="E5" s="108" t="n">
        <v>1.400581535E7</v>
      </c>
      <c r="F5" s="106" t="inlineStr">
        <is>
          <t>一、一般公共服务支出</t>
        </is>
      </c>
      <c r="G5" s="92" t="inlineStr">
        <is>
          <t>33</t>
        </is>
      </c>
      <c r="H5" s="108" t="n">
        <f>('Z01_1 财政拨款收入支出决算总表'!I5+'Z01_1 财政拨款收入支出决算总表'!J5+'Z01_1 财政拨款收入支出决算总表'!K5)</f>
        <v>1921400.0</v>
      </c>
      <c r="I5" s="108" t="n">
        <v>1921400.0</v>
      </c>
      <c r="J5" s="108" t="n">
        <v>0.0</v>
      </c>
      <c r="K5" s="108" t="n">
        <v>0.0</v>
      </c>
      <c r="L5" s="108" t="n">
        <f>('Z01_1 财政拨款收入支出决算总表'!M5+'Z01_1 财政拨款收入支出决算总表'!N5+'Z01_1 财政拨款收入支出决算总表'!O5)</f>
        <v>20000.0</v>
      </c>
      <c r="M5" s="108" t="n">
        <v>20000.0</v>
      </c>
      <c r="N5" s="108" t="n">
        <v>0.0</v>
      </c>
      <c r="O5" s="108" t="n">
        <v>0.0</v>
      </c>
      <c r="P5" s="108" t="n">
        <f>('Z01_1 财政拨款收入支出决算总表'!Q5+'Z01_1 财政拨款收入支出决算总表'!R5+'Z01_1 财政拨款收入支出决算总表'!S5)</f>
        <v>20000.0</v>
      </c>
      <c r="Q5" s="108" t="n">
        <v>20000.0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1761400.0</v>
      </c>
      <c r="W5" s="108" t="n">
        <f>'Z01_1 财政拨款收入支出决算总表'!W6 + 'Z01_1 财政拨款收入支出决算总表'!W7</f>
        <v>1761400.0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财政拨款收入支出决算总表'!AA5+'Z01_1 财政拨款收入支出决算总表'!AB5+'Z01_1 财政拨款收入支出决算总表'!AC5)</f>
        <v>2002458.92</v>
      </c>
      <c r="AA5" s="108" t="n">
        <f>'Z01_1 财政拨款收入支出决算总表'!AA6 + 'Z01_1 财政拨款收入支出决算总表'!AA7</f>
        <v>2002458.92</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2002458.92</v>
      </c>
      <c r="AE5" s="108" t="n">
        <f>'Z01_1 财政拨款收入支出决算总表'!AE6 + 'Z01_1 财政拨款收入支出决算总表'!AE7</f>
        <v>2002458.92</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1618100.0</v>
      </c>
      <c r="W6" s="108" t="n">
        <v>1618100.0</v>
      </c>
      <c r="X6" s="108" t="n">
        <v>0.0</v>
      </c>
      <c r="Y6" s="108" t="n">
        <v>0.0</v>
      </c>
      <c r="Z6" s="108" t="n">
        <f>('Z01_1 财政拨款收入支出决算总表'!AA6+'Z01_1 财政拨款收入支出决算总表'!AB6+'Z01_1 财政拨款收入支出决算总表'!AC6)</f>
        <v>1917782.52</v>
      </c>
      <c r="AA6" s="108" t="n">
        <v>1917782.52</v>
      </c>
      <c r="AB6" s="108" t="n">
        <v>0.0</v>
      </c>
      <c r="AC6" s="108" t="n">
        <v>0.0</v>
      </c>
      <c r="AD6" s="108" t="n">
        <f>('Z01_1 财政拨款收入支出决算总表'!AE6+'Z01_1 财政拨款收入支出决算总表'!AF6+'Z01_1 财政拨款收入支出决算总表'!AG6)</f>
        <v>1917782.52</v>
      </c>
      <c r="AE6" s="108" t="n">
        <v>1917782.52</v>
      </c>
      <c r="AF6" s="108" t="n">
        <v>0.0</v>
      </c>
      <c r="AG6" s="110" t="n">
        <v>0.0</v>
      </c>
    </row>
    <row r="7" customHeight="true" ht="15.0">
      <c r="A7" s="106" t="inlineStr">
        <is>
          <t>三、国有资本经营预算财政拨款</t>
        </is>
      </c>
      <c r="B7" s="92" t="inlineStr">
        <is>
          <t>3</t>
        </is>
      </c>
      <c r="C7" s="108" t="n">
        <v>0.0</v>
      </c>
      <c r="D7" s="108" t="n">
        <v>2450000.0</v>
      </c>
      <c r="E7" s="108" t="n">
        <v>2450000.0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143300.0</v>
      </c>
      <c r="W7" s="108" t="n">
        <v>143300.0</v>
      </c>
      <c r="X7" s="108" t="n">
        <v>0.0</v>
      </c>
      <c r="Y7" s="108" t="n">
        <v>0.0</v>
      </c>
      <c r="Z7" s="108" t="n">
        <f>('Z01_1 财政拨款收入支出决算总表'!AA7+'Z01_1 财政拨款收入支出决算总表'!AB7+'Z01_1 财政拨款收入支出决算总表'!AC7)</f>
        <v>84676.4</v>
      </c>
      <c r="AA7" s="108" t="n">
        <v>84676.4</v>
      </c>
      <c r="AB7" s="108" t="n">
        <v>0.0</v>
      </c>
      <c r="AC7" s="108" t="n">
        <v>0.0</v>
      </c>
      <c r="AD7" s="108" t="n">
        <f>('Z01_1 财政拨款收入支出决算总表'!AE7+'Z01_1 财政拨款收入支出决算总表'!AF7+'Z01_1 财政拨款收入支出决算总表'!AG7)</f>
        <v>84676.4</v>
      </c>
      <c r="AE7" s="108" t="n">
        <v>84676.4</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160000.0</v>
      </c>
      <c r="W8" s="108" t="n">
        <v>160000.0</v>
      </c>
      <c r="X8" s="108" t="n">
        <v>0.0</v>
      </c>
      <c r="Y8" s="108" t="n">
        <v>0.0</v>
      </c>
      <c r="Z8" s="108" t="n">
        <f>('Z01_1 财政拨款收入支出决算总表'!AA8+'Z01_1 财政拨款收入支出决算总表'!AB8+'Z01_1 财政拨款收入支出决算总表'!AC8)</f>
        <v>1.445335643E7</v>
      </c>
      <c r="AA8" s="108" t="n">
        <v>1.200335643E7</v>
      </c>
      <c r="AB8" s="108" t="n">
        <v>0.0</v>
      </c>
      <c r="AC8" s="108" t="n">
        <v>2450000.0</v>
      </c>
      <c r="AD8" s="108" t="n">
        <f>('Z01_1 财政拨款收入支出决算总表'!AE8+'Z01_1 财政拨款收入支出决算总表'!AF8+'Z01_1 财政拨款收入支出决算总表'!AG8)</f>
        <v>1.445335643E7</v>
      </c>
      <c r="AE8" s="108" t="n">
        <v>1.200335643E7</v>
      </c>
      <c r="AF8" s="108" t="n">
        <v>0.0</v>
      </c>
      <c r="AG8" s="110" t="n">
        <v>2450000.0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4701579.43</v>
      </c>
      <c r="M10" s="108" t="n">
        <v>4701579.43</v>
      </c>
      <c r="N10" s="108" t="n">
        <v>0.0</v>
      </c>
      <c r="O10" s="108" t="n">
        <v>0.0</v>
      </c>
      <c r="P10" s="108" t="n">
        <f>('Z01_1 财政拨款收入支出决算总表'!Q10+'Z01_1 财政拨款收入支出决算总表'!R10+'Z01_1 财政拨款收入支出决算总表'!S10)</f>
        <v>4701579.43</v>
      </c>
      <c r="Q10" s="108" t="n">
        <v>4701579.43</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357369.69</v>
      </c>
      <c r="M12" s="108" t="n">
        <v>357369.69</v>
      </c>
      <c r="N12" s="108" t="n">
        <v>0.0</v>
      </c>
      <c r="O12" s="108" t="n">
        <v>0.0</v>
      </c>
      <c r="P12" s="108" t="n">
        <f>('Z01_1 财政拨款收入支出决算总表'!Q12+'Z01_1 财政拨款收入支出决算总表'!R12+'Z01_1 财政拨款收入支出决算总表'!S12)</f>
        <v>357369.69</v>
      </c>
      <c r="Q12" s="108" t="n">
        <v>357369.69</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90619.23</v>
      </c>
      <c r="M13" s="108" t="n">
        <v>90619.23</v>
      </c>
      <c r="N13" s="108" t="n">
        <v>0.0</v>
      </c>
      <c r="O13" s="108" t="n">
        <v>0.0</v>
      </c>
      <c r="P13" s="108" t="n">
        <f>('Z01_1 财政拨款收入支出决算总表'!Q13+'Z01_1 财政拨款收入支出决算总表'!R13+'Z01_1 财政拨款收入支出决算总表'!S13)</f>
        <v>90619.23</v>
      </c>
      <c r="Q13" s="108" t="n">
        <v>90619.23</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1.645581535E7</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1.400581535E7</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2450000.0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1517866.92</v>
      </c>
      <c r="AE16" s="108" t="n">
        <v>1517866.92</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1063832.83</v>
      </c>
      <c r="AE17" s="108" t="n">
        <v>1063832.83</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8624600.0</v>
      </c>
      <c r="M18" s="108" t="n">
        <v>8624600.0</v>
      </c>
      <c r="N18" s="108" t="n">
        <v>0.0</v>
      </c>
      <c r="O18" s="108" t="n">
        <v>0.0</v>
      </c>
      <c r="P18" s="108" t="n">
        <f>('Z01_1 财政拨款收入支出决算总表'!Q18+'Z01_1 财政拨款收入支出决算总表'!R18+'Z01_1 财政拨款收入支出决算总表'!S18)</f>
        <v>8624600.0</v>
      </c>
      <c r="Q18" s="108" t="n">
        <v>8624600.0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452115.6</v>
      </c>
      <c r="AE18" s="108" t="n">
        <v>452115.6</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211647.0</v>
      </c>
      <c r="M23" s="108" t="n">
        <v>211647.0</v>
      </c>
      <c r="N23" s="108" t="n">
        <v>0.0</v>
      </c>
      <c r="O23" s="108" t="n">
        <v>0.0</v>
      </c>
      <c r="P23" s="108" t="n">
        <f>('Z01_1 财政拨款收入支出决算总表'!Q23+'Z01_1 财政拨款收入支出决算总表'!R23+'Z01_1 财政拨款收入支出决算总表'!S23)</f>
        <v>211647.0</v>
      </c>
      <c r="Q23" s="108" t="n">
        <v>211647.0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1.3422E7</v>
      </c>
      <c r="AE23" s="108" t="n">
        <v>1.0972E7</v>
      </c>
      <c r="AF23" s="108" t="n">
        <v>0.0</v>
      </c>
      <c r="AG23" s="110" t="n">
        <v>2450000.0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2450000.0</v>
      </c>
      <c r="M25" s="108" t="n">
        <v>0.0</v>
      </c>
      <c r="N25" s="108" t="n">
        <v>0.0</v>
      </c>
      <c r="O25" s="108" t="n">
        <v>2450000.0</v>
      </c>
      <c r="P25" s="108" t="n">
        <f>('Z01_1 财政拨款收入支出决算总表'!Q25+'Z01_1 财政拨款收入支出决算总表'!R25+'Z01_1 财政拨款收入支出决算总表'!S25)</f>
        <v>2450000.0</v>
      </c>
      <c r="Q25" s="108" t="n">
        <v>0.0</v>
      </c>
      <c r="R25" s="108" t="n">
        <v>0.0</v>
      </c>
      <c r="S25" s="110" t="n">
        <v>2450000.0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1921400.0</v>
      </c>
      <c r="D31" s="108" t="n">
        <f>('Z01_1 财政拨款收入支出决算总表'!D5+'Z01_1 财政拨款收入支出决算总表'!D6+'Z01_1 财政拨款收入支出决算总表'!D7)</f>
        <v>1.645581535E7</v>
      </c>
      <c r="E31" s="108" t="n">
        <f>('Z01_1 财政拨款收入支出决算总表'!E5+'Z01_1 财政拨款收入支出决算总表'!E6+'Z01_1 财政拨款收入支出决算总表'!E7)</f>
        <v>1.645581535E7</v>
      </c>
      <c r="F31" s="122" t="inlineStr">
        <is>
          <t>本年支出合计</t>
        </is>
      </c>
      <c r="G31" s="92" t="inlineStr">
        <is>
          <t>85</t>
        </is>
      </c>
      <c r="H31" s="108" t="n">
        <f>'Z01_1 财政拨款收入支出决算总表'!V31</f>
        <v>1921400.0</v>
      </c>
      <c r="I31" s="108" t="n">
        <f>'Z01_1 财政拨款收入支出决算总表'!W31</f>
        <v>1921400.0</v>
      </c>
      <c r="J31" s="108" t="n">
        <f>'Z01_1 财政拨款收入支出决算总表'!X31</f>
        <v>0.0</v>
      </c>
      <c r="K31" s="108" t="n">
        <f>'Z01_1 财政拨款收入支出决算总表'!Y31</f>
        <v>0.0</v>
      </c>
      <c r="L31" s="108" t="n">
        <f>'Z01_1 财政拨款收入支出决算总表'!Z31</f>
        <v>1.645581535E7</v>
      </c>
      <c r="M31" s="108" t="n">
        <f>'Z01_1 财政拨款收入支出决算总表'!AA31</f>
        <v>1.400581535E7</v>
      </c>
      <c r="N31" s="108" t="n">
        <f>'Z01_1 财政拨款收入支出决算总表'!AB31</f>
        <v>0.0</v>
      </c>
      <c r="O31" s="108" t="n">
        <f>'Z01_1 财政拨款收入支出决算总表'!AC31</f>
        <v>2450000.0</v>
      </c>
      <c r="P31" s="108" t="n">
        <f>'Z01_1 财政拨款收入支出决算总表'!AD31</f>
        <v>1.645581535E7</v>
      </c>
      <c r="Q31" s="108" t="n">
        <f>'Z01_1 财政拨款收入支出决算总表'!AE31</f>
        <v>1.400581535E7</v>
      </c>
      <c r="R31" s="108" t="n">
        <f>'Z01_1 财政拨款收入支出决算总表'!AF31</f>
        <v>0.0</v>
      </c>
      <c r="S31" s="110" t="n">
        <f>'Z01_1 财政拨款收入支出决算总表'!AG31</f>
        <v>2450000.0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1921400.0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1921400.0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1.645581535E7</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1.400581535E7</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2450000.0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1.645581535E7</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1.400581535E7</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2450000.0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1921400.0</v>
      </c>
      <c r="D36" s="132" t="n">
        <f>'Z01_1 财政拨款收入支出决算总表'!D31 + 'Z01_1 财政拨款收入支出决算总表'!D32</f>
        <v>1.645581535E7</v>
      </c>
      <c r="E36" s="132" t="n">
        <f>'Z01_1 财政拨款收入支出决算总表'!E31 + 'Z01_1 财政拨款收入支出决算总表'!E32</f>
        <v>1.645581535E7</v>
      </c>
      <c r="F36" s="128" t="inlineStr">
        <is>
          <t>总计</t>
        </is>
      </c>
      <c r="G36" s="130" t="inlineStr">
        <is>
          <t>90</t>
        </is>
      </c>
      <c r="H36" s="132" t="n">
        <f>'Z01_1 财政拨款收入支出决算总表'!V36</f>
        <v>1921400.0</v>
      </c>
      <c r="I36" s="132" t="n">
        <f>'Z01_1 财政拨款收入支出决算总表'!W36</f>
        <v>1921400.0</v>
      </c>
      <c r="J36" s="132" t="n">
        <f>'Z01_1 财政拨款收入支出决算总表'!X36</f>
        <v>0.0</v>
      </c>
      <c r="K36" s="132" t="n">
        <f>'Z01_1 财政拨款收入支出决算总表'!Y36</f>
        <v>0.0</v>
      </c>
      <c r="L36" s="132" t="n">
        <f>'Z01_1 财政拨款收入支出决算总表'!Z36</f>
        <v>1.645581535E7</v>
      </c>
      <c r="M36" s="132" t="n">
        <f>'Z01_1 财政拨款收入支出决算总表'!AA36</f>
        <v>1.400581535E7</v>
      </c>
      <c r="N36" s="132" t="n">
        <f>'Z01_1 财政拨款收入支出决算总表'!AB36</f>
        <v>0.0</v>
      </c>
      <c r="O36" s="132" t="n">
        <f>'Z01_1 财政拨款收入支出决算总表'!AC36</f>
        <v>2450000.0</v>
      </c>
      <c r="P36" s="132" t="n">
        <f>'Z01_1 财政拨款收入支出决算总表'!AD36</f>
        <v>1.645581535E7</v>
      </c>
      <c r="Q36" s="132" t="n">
        <f>'Z01_1 财政拨款收入支出决算总表'!AE36</f>
        <v>1.400581535E7</v>
      </c>
      <c r="R36" s="132" t="n">
        <f>'Z01_1 财政拨款收入支出决算总表'!AF36</f>
        <v>0.0</v>
      </c>
      <c r="S36" s="134" t="n">
        <f>'Z01_1 财政拨款收入支出决算总表'!AG36</f>
        <v>2450000.0</v>
      </c>
      <c r="T36" s="136" t="inlineStr">
        <is>
          <t>总计</t>
        </is>
      </c>
      <c r="U36" s="130" t="inlineStr">
        <is>
          <t>90</t>
        </is>
      </c>
      <c r="V36" s="132" t="n">
        <f>'Z01_1 财政拨款收入支出决算总表'!V31 + 'Z01_1 财政拨款收入支出决算总表'!V32</f>
        <v>1921400.0</v>
      </c>
      <c r="W36" s="132" t="n">
        <f>'Z01_1 财政拨款收入支出决算总表'!W31 + 'Z01_1 财政拨款收入支出决算总表'!W32</f>
        <v>1921400.0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1.645581535E7</v>
      </c>
      <c r="AA36" s="132" t="n">
        <f>'Z01_1 财政拨款收入支出决算总表'!AA31 + 'Z01_1 财政拨款收入支出决算总表'!AA32</f>
        <v>1.400581535E7</v>
      </c>
      <c r="AB36" s="132" t="n">
        <f>'Z01_1 财政拨款收入支出决算总表'!AB31 + 'Z01_1 财政拨款收入支出决算总表'!AB32</f>
        <v>0.0</v>
      </c>
      <c r="AC36" s="132" t="n">
        <f>'Z01_1 财政拨款收入支出决算总表'!AC31 + 'Z01_1 财政拨款收入支出决算总表'!AC32</f>
        <v>2450000.0</v>
      </c>
      <c r="AD36" s="132" t="n">
        <f>'Z01_1 财政拨款收入支出决算总表'!AD31 + 'Z01_1 财政拨款收入支出决算总表'!AD32</f>
        <v>1.645581535E7</v>
      </c>
      <c r="AE36" s="132" t="n">
        <f>'Z01_1 财政拨款收入支出决算总表'!AE31 + 'Z01_1 财政拨款收入支出决算总表'!AE32</f>
        <v>1.400581535E7</v>
      </c>
      <c r="AF36" s="132" t="n">
        <f>'Z01_1 财政拨款收入支出决算总表'!AF31 + 'Z01_1 财政拨款收入支出决算总表'!AF32</f>
        <v>0.0</v>
      </c>
      <c r="AG36" s="134" t="n">
        <f>'Z01_1 财政拨款收入支出决算总表'!AG31 + 'Z01_1 财政拨款收入支出决算总表'!AG32</f>
        <v>2450000.0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1.664821312E7</v>
      </c>
      <c r="J6" s="24" t="n">
        <f>SUM('Z02 收入支出决算表'!J7)</f>
        <v>1.664821312E7</v>
      </c>
      <c r="K6" s="24" t="n">
        <f>SUM('Z02 收入支出决算表'!K7)</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SUM('Z02 收入支出决算表'!U7)</f>
        <v>0.0</v>
      </c>
      <c r="V6" s="24" t="n">
        <f>SUM('Z02 收入支出决算表'!V7)</f>
        <v>0.0</v>
      </c>
      <c r="W6" s="24" t="n">
        <f>SUM('Z02 收入支出决算表'!W7)</f>
        <v>0.0</v>
      </c>
      <c r="X6" s="26" t="n">
        <f>SUM('Z02 收入支出决算表'!X7)</f>
        <v>0.0</v>
      </c>
    </row>
    <row r="7" customHeight="true" ht="15.0">
      <c r="A7" s="172" t="inlineStr">
        <is>
          <t>2013101</t>
        </is>
      </c>
      <c r="B7" s="174"/>
      <c r="C7" s="174"/>
      <c r="D7" s="30" t="inlineStr">
        <is>
          <t>行政运行</t>
        </is>
      </c>
      <c r="E7" s="24" t="n">
        <v>0.0</v>
      </c>
      <c r="F7" s="24" t="n">
        <v>0.0</v>
      </c>
      <c r="G7" s="24" t="n">
        <v>0.0</v>
      </c>
      <c r="H7" s="24" t="n">
        <v>0.0</v>
      </c>
      <c r="I7" s="24" t="n">
        <v>20000.0</v>
      </c>
      <c r="J7" s="24" t="n">
        <v>20000.0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2060101</t>
        </is>
      </c>
      <c r="B8" s="174"/>
      <c r="C8" s="174"/>
      <c r="D8" s="30" t="inlineStr">
        <is>
          <t>行政运行</t>
        </is>
      </c>
      <c r="E8" s="24" t="n">
        <v>0.0</v>
      </c>
      <c r="F8" s="24" t="n">
        <v>0.0</v>
      </c>
      <c r="G8" s="24" t="n">
        <v>0.0</v>
      </c>
      <c r="H8" s="24" t="n">
        <v>0.0</v>
      </c>
      <c r="I8" s="24" t="n">
        <v>1322823.0</v>
      </c>
      <c r="J8" s="24" t="n">
        <v>1322823.0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2060199</t>
        </is>
      </c>
      <c r="B9" s="174"/>
      <c r="C9" s="174"/>
      <c r="D9" s="30" t="inlineStr">
        <is>
          <t>其他科学技术管理事务支出</t>
        </is>
      </c>
      <c r="E9" s="24" t="n">
        <v>0.0</v>
      </c>
      <c r="F9" s="24" t="n">
        <v>0.0</v>
      </c>
      <c r="G9" s="24" t="n">
        <v>0.0</v>
      </c>
      <c r="H9" s="24" t="n">
        <v>0.0</v>
      </c>
      <c r="I9" s="24" t="n">
        <v>221423.43</v>
      </c>
      <c r="J9" s="24" t="n">
        <v>221423.43</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2060499</t>
        </is>
      </c>
      <c r="B10" s="174"/>
      <c r="C10" s="174"/>
      <c r="D10" s="30" t="inlineStr">
        <is>
          <t>其他技术研究与开发支出</t>
        </is>
      </c>
      <c r="E10" s="24" t="n">
        <v>0.0</v>
      </c>
      <c r="F10" s="24" t="n">
        <v>0.0</v>
      </c>
      <c r="G10" s="24" t="n">
        <v>0.0</v>
      </c>
      <c r="H10" s="24" t="n">
        <v>0.0</v>
      </c>
      <c r="I10" s="24" t="n">
        <v>302733.0</v>
      </c>
      <c r="J10" s="24" t="n">
        <v>302733.0</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2060599</t>
        </is>
      </c>
      <c r="B11" s="174"/>
      <c r="C11" s="174"/>
      <c r="D11" s="30" t="inlineStr">
        <is>
          <t>其他科技条件与服务支出</t>
        </is>
      </c>
      <c r="E11" s="24" t="n">
        <v>0.0</v>
      </c>
      <c r="F11" s="24" t="n">
        <v>0.0</v>
      </c>
      <c r="G11" s="24" t="n">
        <v>0.0</v>
      </c>
      <c r="H11" s="24" t="n">
        <v>0.0</v>
      </c>
      <c r="I11" s="24" t="n">
        <v>107600.0</v>
      </c>
      <c r="J11" s="24" t="n">
        <v>107600.0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2069999</t>
        </is>
      </c>
      <c r="B12" s="174"/>
      <c r="C12" s="174"/>
      <c r="D12" s="30" t="inlineStr">
        <is>
          <t>其他科学技术支出</t>
        </is>
      </c>
      <c r="E12" s="24" t="n">
        <v>0.0</v>
      </c>
      <c r="F12" s="24" t="n">
        <v>0.0</v>
      </c>
      <c r="G12" s="24" t="n">
        <v>0.0</v>
      </c>
      <c r="H12" s="24" t="n">
        <v>0.0</v>
      </c>
      <c r="I12" s="24" t="n">
        <v>2747000.0</v>
      </c>
      <c r="J12" s="24" t="n">
        <v>2747000.0</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2080505</t>
        </is>
      </c>
      <c r="B13" s="174"/>
      <c r="C13" s="174"/>
      <c r="D13" s="30" t="inlineStr">
        <is>
          <t>机关事业单位基本养老保险缴费支出</t>
        </is>
      </c>
      <c r="E13" s="24" t="n">
        <v>0.0</v>
      </c>
      <c r="F13" s="24" t="n">
        <v>0.0</v>
      </c>
      <c r="G13" s="24" t="n">
        <v>0.0</v>
      </c>
      <c r="H13" s="24" t="n">
        <v>0.0</v>
      </c>
      <c r="I13" s="24" t="n">
        <v>136734.72</v>
      </c>
      <c r="J13" s="24" t="n">
        <v>136734.72</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2080506</t>
        </is>
      </c>
      <c r="B14" s="174"/>
      <c r="C14" s="174"/>
      <c r="D14" s="30" t="inlineStr">
        <is>
          <t>机关事业单位职业年金缴费支出</t>
        </is>
      </c>
      <c r="E14" s="24" t="n">
        <v>0.0</v>
      </c>
      <c r="F14" s="24" t="n">
        <v>0.0</v>
      </c>
      <c r="G14" s="24" t="n">
        <v>0.0</v>
      </c>
      <c r="H14" s="24" t="n">
        <v>0.0</v>
      </c>
      <c r="I14" s="24" t="n">
        <v>61872.97</v>
      </c>
      <c r="J14" s="24" t="n">
        <v>61872.97</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2080801</t>
        </is>
      </c>
      <c r="B15" s="174"/>
      <c r="C15" s="174"/>
      <c r="D15" s="30" t="inlineStr">
        <is>
          <t>死亡抚恤</t>
        </is>
      </c>
      <c r="E15" s="24" t="n">
        <v>0.0</v>
      </c>
      <c r="F15" s="24" t="n">
        <v>0.0</v>
      </c>
      <c r="G15" s="24" t="n">
        <v>0.0</v>
      </c>
      <c r="H15" s="24" t="n">
        <v>0.0</v>
      </c>
      <c r="I15" s="24" t="n">
        <v>158762.0</v>
      </c>
      <c r="J15" s="24" t="n">
        <v>158762.0</v>
      </c>
      <c r="K15" s="24" t="n">
        <v>0.0</v>
      </c>
      <c r="L15" s="24" t="n">
        <v>0.0</v>
      </c>
      <c r="M15" s="24" t="n">
        <v>0.0</v>
      </c>
      <c r="N15" s="26" t="n">
        <v>0.0</v>
      </c>
      <c r="O15" s="24" t="n">
        <v>0.0</v>
      </c>
      <c r="P15" s="24" t="n">
        <v>0.0</v>
      </c>
      <c r="Q15" s="24" t="n">
        <v>0.0</v>
      </c>
      <c r="R15" s="24" t="n">
        <v>0.0</v>
      </c>
      <c r="S15" s="24" t="n">
        <v>0.0</v>
      </c>
      <c r="T15" s="24" t="n">
        <v>0.0</v>
      </c>
      <c r="U15" s="24" t="n">
        <v>0.0</v>
      </c>
      <c r="V15" s="24" t="n">
        <v>0.0</v>
      </c>
      <c r="W15" s="24" t="n">
        <v>0.0</v>
      </c>
      <c r="X15" s="26" t="n">
        <v>0.0</v>
      </c>
    </row>
    <row r="16" customHeight="true" ht="15.0">
      <c r="A16" s="172" t="inlineStr">
        <is>
          <t>2101101</t>
        </is>
      </c>
      <c r="B16" s="174"/>
      <c r="C16" s="174"/>
      <c r="D16" s="30" t="inlineStr">
        <is>
          <t>行政单位医疗</t>
        </is>
      </c>
      <c r="E16" s="24" t="n">
        <v>0.0</v>
      </c>
      <c r="F16" s="24" t="n">
        <v>0.0</v>
      </c>
      <c r="G16" s="24" t="n">
        <v>0.0</v>
      </c>
      <c r="H16" s="24" t="n">
        <v>0.0</v>
      </c>
      <c r="I16" s="24" t="n">
        <v>90619.23</v>
      </c>
      <c r="J16" s="24" t="n">
        <v>90619.23</v>
      </c>
      <c r="K16" s="24" t="n">
        <v>0.0</v>
      </c>
      <c r="L16" s="24" t="n">
        <v>0.0</v>
      </c>
      <c r="M16" s="24" t="n">
        <v>0.0</v>
      </c>
      <c r="N16" s="26" t="n">
        <v>0.0</v>
      </c>
      <c r="O16" s="24" t="n">
        <v>0.0</v>
      </c>
      <c r="P16" s="24" t="n">
        <v>0.0</v>
      </c>
      <c r="Q16" s="24" t="n">
        <v>0.0</v>
      </c>
      <c r="R16" s="24" t="n">
        <v>0.0</v>
      </c>
      <c r="S16" s="24" t="n">
        <v>0.0</v>
      </c>
      <c r="T16" s="24" t="n">
        <v>0.0</v>
      </c>
      <c r="U16" s="24" t="n">
        <v>0.0</v>
      </c>
      <c r="V16" s="24" t="n">
        <v>0.0</v>
      </c>
      <c r="W16" s="24" t="n">
        <v>0.0</v>
      </c>
      <c r="X16" s="26" t="n">
        <v>0.0</v>
      </c>
    </row>
    <row r="17" customHeight="true" ht="15.0">
      <c r="A17" s="172" t="inlineStr">
        <is>
          <t>2150299</t>
        </is>
      </c>
      <c r="B17" s="174"/>
      <c r="C17" s="174"/>
      <c r="D17" s="30" t="inlineStr">
        <is>
          <t>其他制造业支出</t>
        </is>
      </c>
      <c r="E17" s="24" t="n">
        <v>0.0</v>
      </c>
      <c r="F17" s="24" t="n">
        <v>0.0</v>
      </c>
      <c r="G17" s="24" t="n">
        <v>0.0</v>
      </c>
      <c r="H17" s="24" t="n">
        <v>0.0</v>
      </c>
      <c r="I17" s="24" t="n">
        <v>600000.0</v>
      </c>
      <c r="J17" s="24" t="n">
        <v>600000.0</v>
      </c>
      <c r="K17" s="24" t="n">
        <v>0.0</v>
      </c>
      <c r="L17" s="24" t="n">
        <v>0.0</v>
      </c>
      <c r="M17" s="24" t="n">
        <v>0.0</v>
      </c>
      <c r="N17" s="26" t="n">
        <v>0.0</v>
      </c>
      <c r="O17" s="24" t="n">
        <v>0.0</v>
      </c>
      <c r="P17" s="24" t="n">
        <v>0.0</v>
      </c>
      <c r="Q17" s="24" t="n">
        <v>0.0</v>
      </c>
      <c r="R17" s="24" t="n">
        <v>0.0</v>
      </c>
      <c r="S17" s="24" t="n">
        <v>0.0</v>
      </c>
      <c r="T17" s="24" t="n">
        <v>0.0</v>
      </c>
      <c r="U17" s="24" t="n">
        <v>0.0</v>
      </c>
      <c r="V17" s="24" t="n">
        <v>0.0</v>
      </c>
      <c r="W17" s="24" t="n">
        <v>0.0</v>
      </c>
      <c r="X17" s="26" t="n">
        <v>0.0</v>
      </c>
    </row>
    <row r="18" customHeight="true" ht="15.0">
      <c r="A18" s="172" t="inlineStr">
        <is>
          <t>2150899</t>
        </is>
      </c>
      <c r="B18" s="174"/>
      <c r="C18" s="174"/>
      <c r="D18" s="30" t="inlineStr">
        <is>
          <t>其他支持中小企业发展和管理支出</t>
        </is>
      </c>
      <c r="E18" s="24" t="n">
        <v>0.0</v>
      </c>
      <c r="F18" s="24" t="n">
        <v>0.0</v>
      </c>
      <c r="G18" s="24" t="n">
        <v>0.0</v>
      </c>
      <c r="H18" s="24" t="n">
        <v>0.0</v>
      </c>
      <c r="I18" s="24" t="n">
        <v>950000.0</v>
      </c>
      <c r="J18" s="24" t="n">
        <v>950000.0</v>
      </c>
      <c r="K18" s="24" t="n">
        <v>0.0</v>
      </c>
      <c r="L18" s="24" t="n">
        <v>0.0</v>
      </c>
      <c r="M18" s="24" t="n">
        <v>0.0</v>
      </c>
      <c r="N18" s="26" t="n">
        <v>0.0</v>
      </c>
      <c r="O18" s="24" t="n">
        <v>0.0</v>
      </c>
      <c r="P18" s="24" t="n">
        <v>0.0</v>
      </c>
      <c r="Q18" s="24" t="n">
        <v>0.0</v>
      </c>
      <c r="R18" s="24" t="n">
        <v>0.0</v>
      </c>
      <c r="S18" s="24" t="n">
        <v>0.0</v>
      </c>
      <c r="T18" s="24" t="n">
        <v>0.0</v>
      </c>
      <c r="U18" s="24" t="n">
        <v>0.0</v>
      </c>
      <c r="V18" s="24" t="n">
        <v>0.0</v>
      </c>
      <c r="W18" s="24" t="n">
        <v>0.0</v>
      </c>
      <c r="X18" s="26" t="n">
        <v>0.0</v>
      </c>
    </row>
    <row r="19" customHeight="true" ht="15.0">
      <c r="A19" s="172" t="inlineStr">
        <is>
          <t>2159999</t>
        </is>
      </c>
      <c r="B19" s="174"/>
      <c r="C19" s="174"/>
      <c r="D19" s="30" t="inlineStr">
        <is>
          <t>其他资源勘探工业信息等支出</t>
        </is>
      </c>
      <c r="E19" s="24" t="n">
        <v>0.0</v>
      </c>
      <c r="F19" s="24" t="n">
        <v>0.0</v>
      </c>
      <c r="G19" s="24" t="n">
        <v>0.0</v>
      </c>
      <c r="H19" s="24" t="n">
        <v>0.0</v>
      </c>
      <c r="I19" s="24" t="n">
        <v>7074600.0</v>
      </c>
      <c r="J19" s="24" t="n">
        <v>7074600.0</v>
      </c>
      <c r="K19" s="24" t="n">
        <v>0.0</v>
      </c>
      <c r="L19" s="24" t="n">
        <v>0.0</v>
      </c>
      <c r="M19" s="24" t="n">
        <v>0.0</v>
      </c>
      <c r="N19" s="26" t="n">
        <v>0.0</v>
      </c>
      <c r="O19" s="24" t="n">
        <v>0.0</v>
      </c>
      <c r="P19" s="24" t="n">
        <v>0.0</v>
      </c>
      <c r="Q19" s="24" t="n">
        <v>0.0</v>
      </c>
      <c r="R19" s="24" t="n">
        <v>0.0</v>
      </c>
      <c r="S19" s="24" t="n">
        <v>0.0</v>
      </c>
      <c r="T19" s="24" t="n">
        <v>0.0</v>
      </c>
      <c r="U19" s="24" t="n">
        <v>0.0</v>
      </c>
      <c r="V19" s="24" t="n">
        <v>0.0</v>
      </c>
      <c r="W19" s="24" t="n">
        <v>0.0</v>
      </c>
      <c r="X19" s="26" t="n">
        <v>0.0</v>
      </c>
    </row>
    <row r="20" customHeight="true" ht="15.0">
      <c r="A20" s="172" t="inlineStr">
        <is>
          <t>2210201</t>
        </is>
      </c>
      <c r="B20" s="174"/>
      <c r="C20" s="174"/>
      <c r="D20" s="30" t="inlineStr">
        <is>
          <t>住房公积金</t>
        </is>
      </c>
      <c r="E20" s="24" t="n">
        <v>0.0</v>
      </c>
      <c r="F20" s="24" t="n">
        <v>0.0</v>
      </c>
      <c r="G20" s="24" t="n">
        <v>0.0</v>
      </c>
      <c r="H20" s="24" t="n">
        <v>0.0</v>
      </c>
      <c r="I20" s="24" t="n">
        <v>211647.0</v>
      </c>
      <c r="J20" s="24" t="n">
        <v>211647.0</v>
      </c>
      <c r="K20" s="24" t="n">
        <v>0.0</v>
      </c>
      <c r="L20" s="24" t="n">
        <v>0.0</v>
      </c>
      <c r="M20" s="24" t="n">
        <v>0.0</v>
      </c>
      <c r="N20" s="26" t="n">
        <v>0.0</v>
      </c>
      <c r="O20" s="24" t="n">
        <v>0.0</v>
      </c>
      <c r="P20" s="24" t="n">
        <v>0.0</v>
      </c>
      <c r="Q20" s="24" t="n">
        <v>0.0</v>
      </c>
      <c r="R20" s="24" t="n">
        <v>0.0</v>
      </c>
      <c r="S20" s="24" t="n">
        <v>0.0</v>
      </c>
      <c r="T20" s="24" t="n">
        <v>0.0</v>
      </c>
      <c r="U20" s="24" t="n">
        <v>0.0</v>
      </c>
      <c r="V20" s="24" t="n">
        <v>0.0</v>
      </c>
      <c r="W20" s="24" t="n">
        <v>0.0</v>
      </c>
      <c r="X20" s="26" t="n">
        <v>0.0</v>
      </c>
    </row>
    <row r="21" customHeight="true" ht="15.0">
      <c r="A21" s="172" t="inlineStr">
        <is>
          <t>2230105</t>
        </is>
      </c>
      <c r="B21" s="174"/>
      <c r="C21" s="174"/>
      <c r="D21" s="30" t="inlineStr">
        <is>
          <t>国有企业退休人员社会化管理补助支出</t>
        </is>
      </c>
      <c r="E21" s="24" t="n">
        <v>0.0</v>
      </c>
      <c r="F21" s="24" t="n">
        <v>0.0</v>
      </c>
      <c r="G21" s="24" t="n">
        <v>0.0</v>
      </c>
      <c r="H21" s="24" t="n">
        <v>0.0</v>
      </c>
      <c r="I21" s="24" t="n">
        <v>2450000.0</v>
      </c>
      <c r="J21" s="24" t="n">
        <v>2450000.0</v>
      </c>
      <c r="K21" s="24" t="n">
        <v>0.0</v>
      </c>
      <c r="L21" s="24" t="n">
        <v>0.0</v>
      </c>
      <c r="M21" s="24" t="n">
        <v>0.0</v>
      </c>
      <c r="N21" s="26" t="n">
        <v>0.0</v>
      </c>
      <c r="O21" s="24" t="n">
        <v>0.0</v>
      </c>
      <c r="P21" s="24" t="n">
        <v>0.0</v>
      </c>
      <c r="Q21" s="24" t="n">
        <v>0.0</v>
      </c>
      <c r="R21" s="24" t="n">
        <v>0.0</v>
      </c>
      <c r="S21" s="24" t="n">
        <v>0.0</v>
      </c>
      <c r="T21" s="24" t="n">
        <v>0.0</v>
      </c>
      <c r="U21" s="24" t="n">
        <v>0.0</v>
      </c>
      <c r="V21" s="24" t="n">
        <v>0.0</v>
      </c>
      <c r="W21" s="24" t="n">
        <v>0.0</v>
      </c>
      <c r="X21" s="26" t="n">
        <v>0.0</v>
      </c>
    </row>
    <row r="22" customHeight="true" ht="15.0">
      <c r="A22" s="172" t="inlineStr">
        <is>
          <t>2299999</t>
        </is>
      </c>
      <c r="B22" s="174"/>
      <c r="C22" s="174"/>
      <c r="D22" s="30" t="inlineStr">
        <is>
          <t>其他支出</t>
        </is>
      </c>
      <c r="E22" s="24" t="n">
        <f>('Z02 收入支出决算表'!F22+'Z02 收入支出决算表'!G22+'Z02 收入支出决算表'!H22)</f>
        <v>0.0</v>
      </c>
      <c r="F22" s="24" t="n">
        <v>0.0</v>
      </c>
      <c r="G22" s="24" t="n">
        <v>0.0</v>
      </c>
      <c r="H22" s="24" t="n">
        <v>0.0</v>
      </c>
      <c r="I22" s="24" t="n">
        <v>192397.77</v>
      </c>
      <c r="J22" s="24" t="n">
        <v>192397.77</v>
      </c>
      <c r="K22" s="24" t="n">
        <f>('Z02 收入支出决算表'!L22+'Z02 收入支出决算表'!M22+'Z02 收入支出决算表'!N22)</f>
        <v>0.0</v>
      </c>
      <c r="L22" s="24" t="n">
        <v>0.0</v>
      </c>
      <c r="M22" s="24" t="n">
        <v>0.0</v>
      </c>
      <c r="N22" s="26" t="n">
        <v>0.0</v>
      </c>
      <c r="O22" s="24" t="n">
        <v>0.0</v>
      </c>
      <c r="P22" s="24" t="n">
        <f>('Z02 收入支出决算表'!Q22+'Z02 收入支出决算表'!R22+'Z02 收入支出决算表'!S22+'Z02 收入支出决算表'!T22)</f>
        <v>0.0</v>
      </c>
      <c r="Q22" s="24" t="n">
        <v>0.0</v>
      </c>
      <c r="R22" s="24" t="n">
        <v>0.0</v>
      </c>
      <c r="S22" s="24" t="n">
        <v>0.0</v>
      </c>
      <c r="T22" s="24" t="n">
        <v>0.0</v>
      </c>
      <c r="U22" s="24" t="n">
        <f>('Z02 收入支出决算表'!V22+'Z02 收入支出决算表'!W22+'Z02 收入支出决算表'!X22)</f>
        <v>0.0</v>
      </c>
      <c r="V22" s="24" t="n">
        <v>0.0</v>
      </c>
      <c r="W22" s="24" t="n">
        <v>0.0</v>
      </c>
      <c r="X22" s="26" t="n">
        <v>0.0</v>
      </c>
    </row>
  </sheetData>
  <mergeCells count="4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L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1.664821312E7</v>
      </c>
      <c r="F6" s="24" t="n">
        <f>SUM('Z03 收入决算表'!F7)</f>
        <v>1.645581535E7</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192397.77</v>
      </c>
    </row>
    <row r="7" customHeight="true" ht="15.0">
      <c r="A7" s="172" t="inlineStr">
        <is>
          <t>2013101</t>
        </is>
      </c>
      <c r="B7" s="174"/>
      <c r="C7" s="174"/>
      <c r="D7" s="30" t="inlineStr">
        <is>
          <t>行政运行</t>
        </is>
      </c>
      <c r="E7" s="24" t="n">
        <v>20000.0</v>
      </c>
      <c r="F7" s="24" t="n">
        <v>20000.0</v>
      </c>
      <c r="G7" s="24" t="n">
        <v>0.0</v>
      </c>
      <c r="H7" s="24" t="n">
        <v>0.0</v>
      </c>
      <c r="I7" s="24" t="n">
        <v>0.0</v>
      </c>
      <c r="J7" s="24" t="n">
        <v>0.0</v>
      </c>
      <c r="K7" s="24" t="n">
        <v>0.0</v>
      </c>
      <c r="L7" s="26" t="n">
        <v>0.0</v>
      </c>
    </row>
    <row r="8" customHeight="true" ht="15.0">
      <c r="A8" s="172" t="inlineStr">
        <is>
          <t>2060101</t>
        </is>
      </c>
      <c r="B8" s="174"/>
      <c r="C8" s="174"/>
      <c r="D8" s="30" t="inlineStr">
        <is>
          <t>行政运行</t>
        </is>
      </c>
      <c r="E8" s="24" t="n">
        <v>1322823.0</v>
      </c>
      <c r="F8" s="24" t="n">
        <v>1322823.0</v>
      </c>
      <c r="G8" s="24" t="n">
        <v>0.0</v>
      </c>
      <c r="H8" s="24" t="n">
        <v>0.0</v>
      </c>
      <c r="I8" s="24" t="n">
        <v>0.0</v>
      </c>
      <c r="J8" s="24" t="n">
        <v>0.0</v>
      </c>
      <c r="K8" s="24" t="n">
        <v>0.0</v>
      </c>
      <c r="L8" s="26" t="n">
        <v>0.0</v>
      </c>
    </row>
    <row r="9" customHeight="true" ht="15.0">
      <c r="A9" s="172" t="inlineStr">
        <is>
          <t>2060199</t>
        </is>
      </c>
      <c r="B9" s="174"/>
      <c r="C9" s="174"/>
      <c r="D9" s="30" t="inlineStr">
        <is>
          <t>其他科学技术管理事务支出</t>
        </is>
      </c>
      <c r="E9" s="24" t="n">
        <v>221423.43</v>
      </c>
      <c r="F9" s="24" t="n">
        <v>221423.43</v>
      </c>
      <c r="G9" s="24" t="n">
        <v>0.0</v>
      </c>
      <c r="H9" s="24" t="n">
        <v>0.0</v>
      </c>
      <c r="I9" s="24" t="n">
        <v>0.0</v>
      </c>
      <c r="J9" s="24" t="n">
        <v>0.0</v>
      </c>
      <c r="K9" s="24" t="n">
        <v>0.0</v>
      </c>
      <c r="L9" s="26" t="n">
        <v>0.0</v>
      </c>
    </row>
    <row r="10" customHeight="true" ht="15.0">
      <c r="A10" s="172" t="inlineStr">
        <is>
          <t>2060499</t>
        </is>
      </c>
      <c r="B10" s="174"/>
      <c r="C10" s="174"/>
      <c r="D10" s="30" t="inlineStr">
        <is>
          <t>其他技术研究与开发支出</t>
        </is>
      </c>
      <c r="E10" s="24" t="n">
        <v>302733.0</v>
      </c>
      <c r="F10" s="24" t="n">
        <v>302733.0</v>
      </c>
      <c r="G10" s="24" t="n">
        <v>0.0</v>
      </c>
      <c r="H10" s="24" t="n">
        <v>0.0</v>
      </c>
      <c r="I10" s="24" t="n">
        <v>0.0</v>
      </c>
      <c r="J10" s="24" t="n">
        <v>0.0</v>
      </c>
      <c r="K10" s="24" t="n">
        <v>0.0</v>
      </c>
      <c r="L10" s="26" t="n">
        <v>0.0</v>
      </c>
    </row>
    <row r="11" customHeight="true" ht="15.0">
      <c r="A11" s="172" t="inlineStr">
        <is>
          <t>2060599</t>
        </is>
      </c>
      <c r="B11" s="174"/>
      <c r="C11" s="174"/>
      <c r="D11" s="30" t="inlineStr">
        <is>
          <t>其他科技条件与服务支出</t>
        </is>
      </c>
      <c r="E11" s="24" t="n">
        <v>107600.0</v>
      </c>
      <c r="F11" s="24" t="n">
        <v>107600.0</v>
      </c>
      <c r="G11" s="24" t="n">
        <v>0.0</v>
      </c>
      <c r="H11" s="24" t="n">
        <v>0.0</v>
      </c>
      <c r="I11" s="24" t="n">
        <v>0.0</v>
      </c>
      <c r="J11" s="24" t="n">
        <v>0.0</v>
      </c>
      <c r="K11" s="24" t="n">
        <v>0.0</v>
      </c>
      <c r="L11" s="26" t="n">
        <v>0.0</v>
      </c>
    </row>
    <row r="12" customHeight="true" ht="15.0">
      <c r="A12" s="172" t="inlineStr">
        <is>
          <t>2069999</t>
        </is>
      </c>
      <c r="B12" s="174"/>
      <c r="C12" s="174"/>
      <c r="D12" s="30" t="inlineStr">
        <is>
          <t>其他科学技术支出</t>
        </is>
      </c>
      <c r="E12" s="24" t="n">
        <v>2747000.0</v>
      </c>
      <c r="F12" s="24" t="n">
        <v>2747000.0</v>
      </c>
      <c r="G12" s="24" t="n">
        <v>0.0</v>
      </c>
      <c r="H12" s="24" t="n">
        <v>0.0</v>
      </c>
      <c r="I12" s="24" t="n">
        <v>0.0</v>
      </c>
      <c r="J12" s="24" t="n">
        <v>0.0</v>
      </c>
      <c r="K12" s="24" t="n">
        <v>0.0</v>
      </c>
      <c r="L12" s="26" t="n">
        <v>0.0</v>
      </c>
    </row>
    <row r="13" customHeight="true" ht="15.0">
      <c r="A13" s="172" t="inlineStr">
        <is>
          <t>2080505</t>
        </is>
      </c>
      <c r="B13" s="174"/>
      <c r="C13" s="174"/>
      <c r="D13" s="30" t="inlineStr">
        <is>
          <t>机关事业单位基本养老保险缴费支出</t>
        </is>
      </c>
      <c r="E13" s="24" t="n">
        <v>136734.72</v>
      </c>
      <c r="F13" s="24" t="n">
        <v>136734.72</v>
      </c>
      <c r="G13" s="24" t="n">
        <v>0.0</v>
      </c>
      <c r="H13" s="24" t="n">
        <v>0.0</v>
      </c>
      <c r="I13" s="24" t="n">
        <v>0.0</v>
      </c>
      <c r="J13" s="24" t="n">
        <v>0.0</v>
      </c>
      <c r="K13" s="24" t="n">
        <v>0.0</v>
      </c>
      <c r="L13" s="26" t="n">
        <v>0.0</v>
      </c>
    </row>
    <row r="14" customHeight="true" ht="15.0">
      <c r="A14" s="172" t="inlineStr">
        <is>
          <t>2080506</t>
        </is>
      </c>
      <c r="B14" s="174"/>
      <c r="C14" s="174"/>
      <c r="D14" s="30" t="inlineStr">
        <is>
          <t>机关事业单位职业年金缴费支出</t>
        </is>
      </c>
      <c r="E14" s="24" t="n">
        <v>61872.97</v>
      </c>
      <c r="F14" s="24" t="n">
        <v>61872.97</v>
      </c>
      <c r="G14" s="24" t="n">
        <v>0.0</v>
      </c>
      <c r="H14" s="24" t="n">
        <v>0.0</v>
      </c>
      <c r="I14" s="24" t="n">
        <v>0.0</v>
      </c>
      <c r="J14" s="24" t="n">
        <v>0.0</v>
      </c>
      <c r="K14" s="24" t="n">
        <v>0.0</v>
      </c>
      <c r="L14" s="26" t="n">
        <v>0.0</v>
      </c>
    </row>
    <row r="15" customHeight="true" ht="15.0">
      <c r="A15" s="172" t="inlineStr">
        <is>
          <t>2080801</t>
        </is>
      </c>
      <c r="B15" s="174"/>
      <c r="C15" s="174"/>
      <c r="D15" s="30" t="inlineStr">
        <is>
          <t>死亡抚恤</t>
        </is>
      </c>
      <c r="E15" s="24" t="n">
        <v>158762.0</v>
      </c>
      <c r="F15" s="24" t="n">
        <v>158762.0</v>
      </c>
      <c r="G15" s="24" t="n">
        <v>0.0</v>
      </c>
      <c r="H15" s="24" t="n">
        <v>0.0</v>
      </c>
      <c r="I15" s="24" t="n">
        <v>0.0</v>
      </c>
      <c r="J15" s="24" t="n">
        <v>0.0</v>
      </c>
      <c r="K15" s="24" t="n">
        <v>0.0</v>
      </c>
      <c r="L15" s="26" t="n">
        <v>0.0</v>
      </c>
    </row>
    <row r="16" customHeight="true" ht="15.0">
      <c r="A16" s="172" t="inlineStr">
        <is>
          <t>2101101</t>
        </is>
      </c>
      <c r="B16" s="174"/>
      <c r="C16" s="174"/>
      <c r="D16" s="30" t="inlineStr">
        <is>
          <t>行政单位医疗</t>
        </is>
      </c>
      <c r="E16" s="24" t="n">
        <v>90619.23</v>
      </c>
      <c r="F16" s="24" t="n">
        <v>90619.23</v>
      </c>
      <c r="G16" s="24" t="n">
        <v>0.0</v>
      </c>
      <c r="H16" s="24" t="n">
        <v>0.0</v>
      </c>
      <c r="I16" s="24" t="n">
        <v>0.0</v>
      </c>
      <c r="J16" s="24" t="n">
        <v>0.0</v>
      </c>
      <c r="K16" s="24" t="n">
        <v>0.0</v>
      </c>
      <c r="L16" s="26" t="n">
        <v>0.0</v>
      </c>
    </row>
    <row r="17" customHeight="true" ht="15.0">
      <c r="A17" s="172" t="inlineStr">
        <is>
          <t>2150299</t>
        </is>
      </c>
      <c r="B17" s="174"/>
      <c r="C17" s="174"/>
      <c r="D17" s="30" t="inlineStr">
        <is>
          <t>其他制造业支出</t>
        </is>
      </c>
      <c r="E17" s="24" t="n">
        <v>600000.0</v>
      </c>
      <c r="F17" s="24" t="n">
        <v>600000.0</v>
      </c>
      <c r="G17" s="24" t="n">
        <v>0.0</v>
      </c>
      <c r="H17" s="24" t="n">
        <v>0.0</v>
      </c>
      <c r="I17" s="24" t="n">
        <v>0.0</v>
      </c>
      <c r="J17" s="24" t="n">
        <v>0.0</v>
      </c>
      <c r="K17" s="24" t="n">
        <v>0.0</v>
      </c>
      <c r="L17" s="26" t="n">
        <v>0.0</v>
      </c>
    </row>
    <row r="18" customHeight="true" ht="15.0">
      <c r="A18" s="172" t="inlineStr">
        <is>
          <t>2150899</t>
        </is>
      </c>
      <c r="B18" s="174"/>
      <c r="C18" s="174"/>
      <c r="D18" s="30" t="inlineStr">
        <is>
          <t>其他支持中小企业发展和管理支出</t>
        </is>
      </c>
      <c r="E18" s="24" t="n">
        <v>950000.0</v>
      </c>
      <c r="F18" s="24" t="n">
        <v>950000.0</v>
      </c>
      <c r="G18" s="24" t="n">
        <v>0.0</v>
      </c>
      <c r="H18" s="24" t="n">
        <v>0.0</v>
      </c>
      <c r="I18" s="24" t="n">
        <v>0.0</v>
      </c>
      <c r="J18" s="24" t="n">
        <v>0.0</v>
      </c>
      <c r="K18" s="24" t="n">
        <v>0.0</v>
      </c>
      <c r="L18" s="26" t="n">
        <v>0.0</v>
      </c>
    </row>
    <row r="19" customHeight="true" ht="15.0">
      <c r="A19" s="172" t="inlineStr">
        <is>
          <t>2159999</t>
        </is>
      </c>
      <c r="B19" s="174"/>
      <c r="C19" s="174"/>
      <c r="D19" s="30" t="inlineStr">
        <is>
          <t>其他资源勘探工业信息等支出</t>
        </is>
      </c>
      <c r="E19" s="24" t="n">
        <v>7074600.0</v>
      </c>
      <c r="F19" s="24" t="n">
        <v>7074600.0</v>
      </c>
      <c r="G19" s="24" t="n">
        <v>0.0</v>
      </c>
      <c r="H19" s="24" t="n">
        <v>0.0</v>
      </c>
      <c r="I19" s="24" t="n">
        <v>0.0</v>
      </c>
      <c r="J19" s="24" t="n">
        <v>0.0</v>
      </c>
      <c r="K19" s="24" t="n">
        <v>0.0</v>
      </c>
      <c r="L19" s="26" t="n">
        <v>0.0</v>
      </c>
    </row>
    <row r="20" customHeight="true" ht="15.0">
      <c r="A20" s="172" t="inlineStr">
        <is>
          <t>2210201</t>
        </is>
      </c>
      <c r="B20" s="174"/>
      <c r="C20" s="174"/>
      <c r="D20" s="30" t="inlineStr">
        <is>
          <t>住房公积金</t>
        </is>
      </c>
      <c r="E20" s="24" t="n">
        <v>211647.0</v>
      </c>
      <c r="F20" s="24" t="n">
        <v>211647.0</v>
      </c>
      <c r="G20" s="24" t="n">
        <v>0.0</v>
      </c>
      <c r="H20" s="24" t="n">
        <v>0.0</v>
      </c>
      <c r="I20" s="24" t="n">
        <v>0.0</v>
      </c>
      <c r="J20" s="24" t="n">
        <v>0.0</v>
      </c>
      <c r="K20" s="24" t="n">
        <v>0.0</v>
      </c>
      <c r="L20" s="26" t="n">
        <v>0.0</v>
      </c>
    </row>
    <row r="21" customHeight="true" ht="15.0">
      <c r="A21" s="172" t="inlineStr">
        <is>
          <t>2230105</t>
        </is>
      </c>
      <c r="B21" s="174"/>
      <c r="C21" s="174"/>
      <c r="D21" s="30" t="inlineStr">
        <is>
          <t>国有企业退休人员社会化管理补助支出</t>
        </is>
      </c>
      <c r="E21" s="24" t="n">
        <v>2450000.0</v>
      </c>
      <c r="F21" s="24" t="n">
        <v>2450000.0</v>
      </c>
      <c r="G21" s="24" t="n">
        <v>0.0</v>
      </c>
      <c r="H21" s="24" t="n">
        <v>0.0</v>
      </c>
      <c r="I21" s="24" t="n">
        <v>0.0</v>
      </c>
      <c r="J21" s="24" t="n">
        <v>0.0</v>
      </c>
      <c r="K21" s="24" t="n">
        <v>0.0</v>
      </c>
      <c r="L21" s="26" t="n">
        <v>0.0</v>
      </c>
    </row>
    <row r="22" customHeight="true" ht="15.0">
      <c r="A22" s="172" t="inlineStr">
        <is>
          <t>2299999</t>
        </is>
      </c>
      <c r="B22" s="174"/>
      <c r="C22" s="174"/>
      <c r="D22" s="30" t="inlineStr">
        <is>
          <t>其他支出</t>
        </is>
      </c>
      <c r="E22" s="24" t="n">
        <f>'Z03 收入决算表'!F22 + 'Z03 收入决算表'!G22 + 'Z03 收入决算表'!H22 + 'Z03 收入决算表'!J22 + 'Z03 收入决算表'!K22 + 'Z03 收入决算表'!L22</f>
        <v>192397.77</v>
      </c>
      <c r="F22" s="24" t="n">
        <v>0.0</v>
      </c>
      <c r="G22" s="24" t="n">
        <v>0.0</v>
      </c>
      <c r="H22" s="24" t="n">
        <v>0.0</v>
      </c>
      <c r="I22" s="24" t="n">
        <v>0.0</v>
      </c>
      <c r="J22" s="24" t="n">
        <v>0.0</v>
      </c>
      <c r="K22" s="24" t="n">
        <v>0.0</v>
      </c>
      <c r="L22" s="26" t="n">
        <v>192397.77</v>
      </c>
    </row>
  </sheetData>
  <mergeCells count="3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7.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1.664821312E7</v>
      </c>
      <c r="F6" s="24" t="n">
        <f>SUM('Z04 支出决算表'!F7)</f>
        <v>2002458.92</v>
      </c>
      <c r="G6" s="24" t="n">
        <f>SUM('Z04 支出决算表'!G7)</f>
        <v>1.46457542E7</v>
      </c>
      <c r="H6" s="24" t="n">
        <f>SUM('Z04 支出决算表'!H7)</f>
        <v>0.0</v>
      </c>
      <c r="I6" s="24" t="n">
        <f>SUM('Z04 支出决算表'!I7)</f>
        <v>0.0</v>
      </c>
      <c r="J6" s="26" t="n">
        <f>SUM('Z04 支出决算表'!J7)</f>
        <v>0.0</v>
      </c>
    </row>
    <row r="7" customHeight="true" ht="15.0">
      <c r="A7" s="172" t="inlineStr">
        <is>
          <t>2013101</t>
        </is>
      </c>
      <c r="B7" s="174"/>
      <c r="C7" s="174"/>
      <c r="D7" s="30" t="inlineStr">
        <is>
          <t>行政运行</t>
        </is>
      </c>
      <c r="E7" s="24" t="n">
        <v>20000.0</v>
      </c>
      <c r="F7" s="24" t="n">
        <v>20000.0</v>
      </c>
      <c r="G7" s="24" t="n">
        <v>0.0</v>
      </c>
      <c r="H7" s="24" t="n">
        <v>0.0</v>
      </c>
      <c r="I7" s="24" t="n">
        <v>0.0</v>
      </c>
      <c r="J7" s="26" t="n">
        <v>0.0</v>
      </c>
    </row>
    <row r="8" customHeight="true" ht="15.0">
      <c r="A8" s="172" t="inlineStr">
        <is>
          <t>2060101</t>
        </is>
      </c>
      <c r="B8" s="174"/>
      <c r="C8" s="174"/>
      <c r="D8" s="30" t="inlineStr">
        <is>
          <t>行政运行</t>
        </is>
      </c>
      <c r="E8" s="24" t="n">
        <v>1322823.0</v>
      </c>
      <c r="F8" s="24" t="n">
        <v>1322823.0</v>
      </c>
      <c r="G8" s="24" t="n">
        <v>0.0</v>
      </c>
      <c r="H8" s="24" t="n">
        <v>0.0</v>
      </c>
      <c r="I8" s="24" t="n">
        <v>0.0</v>
      </c>
      <c r="J8" s="26" t="n">
        <v>0.0</v>
      </c>
    </row>
    <row r="9" customHeight="true" ht="15.0">
      <c r="A9" s="172" t="inlineStr">
        <is>
          <t>2060199</t>
        </is>
      </c>
      <c r="B9" s="174"/>
      <c r="C9" s="174"/>
      <c r="D9" s="30" t="inlineStr">
        <is>
          <t>其他科学技术管理事务支出</t>
        </is>
      </c>
      <c r="E9" s="24" t="n">
        <v>221423.43</v>
      </c>
      <c r="F9" s="24" t="n">
        <v>0.0</v>
      </c>
      <c r="G9" s="24" t="n">
        <v>221423.43</v>
      </c>
      <c r="H9" s="24" t="n">
        <v>0.0</v>
      </c>
      <c r="I9" s="24" t="n">
        <v>0.0</v>
      </c>
      <c r="J9" s="26" t="n">
        <v>0.0</v>
      </c>
    </row>
    <row r="10" customHeight="true" ht="15.0">
      <c r="A10" s="172" t="inlineStr">
        <is>
          <t>2060499</t>
        </is>
      </c>
      <c r="B10" s="174"/>
      <c r="C10" s="174"/>
      <c r="D10" s="30" t="inlineStr">
        <is>
          <t>其他技术研究与开发支出</t>
        </is>
      </c>
      <c r="E10" s="24" t="n">
        <v>302733.0</v>
      </c>
      <c r="F10" s="24" t="n">
        <v>0.0</v>
      </c>
      <c r="G10" s="24" t="n">
        <v>302733.0</v>
      </c>
      <c r="H10" s="24" t="n">
        <v>0.0</v>
      </c>
      <c r="I10" s="24" t="n">
        <v>0.0</v>
      </c>
      <c r="J10" s="26" t="n">
        <v>0.0</v>
      </c>
    </row>
    <row r="11" customHeight="true" ht="15.0">
      <c r="A11" s="172" t="inlineStr">
        <is>
          <t>2060599</t>
        </is>
      </c>
      <c r="B11" s="174"/>
      <c r="C11" s="174"/>
      <c r="D11" s="30" t="inlineStr">
        <is>
          <t>其他科技条件与服务支出</t>
        </is>
      </c>
      <c r="E11" s="24" t="n">
        <v>107600.0</v>
      </c>
      <c r="F11" s="24" t="n">
        <v>0.0</v>
      </c>
      <c r="G11" s="24" t="n">
        <v>107600.0</v>
      </c>
      <c r="H11" s="24" t="n">
        <v>0.0</v>
      </c>
      <c r="I11" s="24" t="n">
        <v>0.0</v>
      </c>
      <c r="J11" s="26" t="n">
        <v>0.0</v>
      </c>
    </row>
    <row r="12" customHeight="true" ht="15.0">
      <c r="A12" s="172" t="inlineStr">
        <is>
          <t>2069999</t>
        </is>
      </c>
      <c r="B12" s="174"/>
      <c r="C12" s="174"/>
      <c r="D12" s="30" t="inlineStr">
        <is>
          <t>其他科学技术支出</t>
        </is>
      </c>
      <c r="E12" s="24" t="n">
        <v>2747000.0</v>
      </c>
      <c r="F12" s="24" t="n">
        <v>0.0</v>
      </c>
      <c r="G12" s="24" t="n">
        <v>2747000.0</v>
      </c>
      <c r="H12" s="24" t="n">
        <v>0.0</v>
      </c>
      <c r="I12" s="24" t="n">
        <v>0.0</v>
      </c>
      <c r="J12" s="26" t="n">
        <v>0.0</v>
      </c>
    </row>
    <row r="13" customHeight="true" ht="15.0">
      <c r="A13" s="172" t="inlineStr">
        <is>
          <t>2080505</t>
        </is>
      </c>
      <c r="B13" s="174"/>
      <c r="C13" s="174"/>
      <c r="D13" s="30" t="inlineStr">
        <is>
          <t>机关事业单位基本养老保险缴费支出</t>
        </is>
      </c>
      <c r="E13" s="24" t="n">
        <v>136734.72</v>
      </c>
      <c r="F13" s="24" t="n">
        <v>136734.72</v>
      </c>
      <c r="G13" s="24" t="n">
        <v>0.0</v>
      </c>
      <c r="H13" s="24" t="n">
        <v>0.0</v>
      </c>
      <c r="I13" s="24" t="n">
        <v>0.0</v>
      </c>
      <c r="J13" s="26" t="n">
        <v>0.0</v>
      </c>
    </row>
    <row r="14" customHeight="true" ht="15.0">
      <c r="A14" s="172" t="inlineStr">
        <is>
          <t>2080506</t>
        </is>
      </c>
      <c r="B14" s="174"/>
      <c r="C14" s="174"/>
      <c r="D14" s="30" t="inlineStr">
        <is>
          <t>机关事业单位职业年金缴费支出</t>
        </is>
      </c>
      <c r="E14" s="24" t="n">
        <v>61872.97</v>
      </c>
      <c r="F14" s="24" t="n">
        <v>61872.97</v>
      </c>
      <c r="G14" s="24" t="n">
        <v>0.0</v>
      </c>
      <c r="H14" s="24" t="n">
        <v>0.0</v>
      </c>
      <c r="I14" s="24" t="n">
        <v>0.0</v>
      </c>
      <c r="J14" s="26" t="n">
        <v>0.0</v>
      </c>
    </row>
    <row r="15" customHeight="true" ht="15.0">
      <c r="A15" s="172" t="inlineStr">
        <is>
          <t>2080801</t>
        </is>
      </c>
      <c r="B15" s="174"/>
      <c r="C15" s="174"/>
      <c r="D15" s="30" t="inlineStr">
        <is>
          <t>死亡抚恤</t>
        </is>
      </c>
      <c r="E15" s="24" t="n">
        <v>158762.0</v>
      </c>
      <c r="F15" s="24" t="n">
        <v>158762.0</v>
      </c>
      <c r="G15" s="24" t="n">
        <v>0.0</v>
      </c>
      <c r="H15" s="24" t="n">
        <v>0.0</v>
      </c>
      <c r="I15" s="24" t="n">
        <v>0.0</v>
      </c>
      <c r="J15" s="26" t="n">
        <v>0.0</v>
      </c>
    </row>
    <row r="16" customHeight="true" ht="15.0">
      <c r="A16" s="172" t="inlineStr">
        <is>
          <t>2101101</t>
        </is>
      </c>
      <c r="B16" s="174"/>
      <c r="C16" s="174"/>
      <c r="D16" s="30" t="inlineStr">
        <is>
          <t>行政单位医疗</t>
        </is>
      </c>
      <c r="E16" s="24" t="n">
        <v>90619.23</v>
      </c>
      <c r="F16" s="24" t="n">
        <v>90619.23</v>
      </c>
      <c r="G16" s="24" t="n">
        <v>0.0</v>
      </c>
      <c r="H16" s="24" t="n">
        <v>0.0</v>
      </c>
      <c r="I16" s="24" t="n">
        <v>0.0</v>
      </c>
      <c r="J16" s="26" t="n">
        <v>0.0</v>
      </c>
    </row>
    <row r="17" customHeight="true" ht="15.0">
      <c r="A17" s="172" t="inlineStr">
        <is>
          <t>2150299</t>
        </is>
      </c>
      <c r="B17" s="174"/>
      <c r="C17" s="174"/>
      <c r="D17" s="30" t="inlineStr">
        <is>
          <t>其他制造业支出</t>
        </is>
      </c>
      <c r="E17" s="24" t="n">
        <v>600000.0</v>
      </c>
      <c r="F17" s="24" t="n">
        <v>0.0</v>
      </c>
      <c r="G17" s="24" t="n">
        <v>600000.0</v>
      </c>
      <c r="H17" s="24" t="n">
        <v>0.0</v>
      </c>
      <c r="I17" s="24" t="n">
        <v>0.0</v>
      </c>
      <c r="J17" s="26" t="n">
        <v>0.0</v>
      </c>
    </row>
    <row r="18" customHeight="true" ht="15.0">
      <c r="A18" s="172" t="inlineStr">
        <is>
          <t>2150899</t>
        </is>
      </c>
      <c r="B18" s="174"/>
      <c r="C18" s="174"/>
      <c r="D18" s="30" t="inlineStr">
        <is>
          <t>其他支持中小企业发展和管理支出</t>
        </is>
      </c>
      <c r="E18" s="24" t="n">
        <v>950000.0</v>
      </c>
      <c r="F18" s="24" t="n">
        <v>0.0</v>
      </c>
      <c r="G18" s="24" t="n">
        <v>950000.0</v>
      </c>
      <c r="H18" s="24" t="n">
        <v>0.0</v>
      </c>
      <c r="I18" s="24" t="n">
        <v>0.0</v>
      </c>
      <c r="J18" s="26" t="n">
        <v>0.0</v>
      </c>
    </row>
    <row r="19" customHeight="true" ht="15.0">
      <c r="A19" s="172" t="inlineStr">
        <is>
          <t>2159999</t>
        </is>
      </c>
      <c r="B19" s="174"/>
      <c r="C19" s="174"/>
      <c r="D19" s="30" t="inlineStr">
        <is>
          <t>其他资源勘探工业信息等支出</t>
        </is>
      </c>
      <c r="E19" s="24" t="n">
        <v>7074600.0</v>
      </c>
      <c r="F19" s="24" t="n">
        <v>0.0</v>
      </c>
      <c r="G19" s="24" t="n">
        <v>7074600.0</v>
      </c>
      <c r="H19" s="24" t="n">
        <v>0.0</v>
      </c>
      <c r="I19" s="24" t="n">
        <v>0.0</v>
      </c>
      <c r="J19" s="26" t="n">
        <v>0.0</v>
      </c>
    </row>
    <row r="20" customHeight="true" ht="15.0">
      <c r="A20" s="172" t="inlineStr">
        <is>
          <t>2210201</t>
        </is>
      </c>
      <c r="B20" s="174"/>
      <c r="C20" s="174"/>
      <c r="D20" s="30" t="inlineStr">
        <is>
          <t>住房公积金</t>
        </is>
      </c>
      <c r="E20" s="24" t="n">
        <v>211647.0</v>
      </c>
      <c r="F20" s="24" t="n">
        <v>211647.0</v>
      </c>
      <c r="G20" s="24" t="n">
        <v>0.0</v>
      </c>
      <c r="H20" s="24" t="n">
        <v>0.0</v>
      </c>
      <c r="I20" s="24" t="n">
        <v>0.0</v>
      </c>
      <c r="J20" s="26" t="n">
        <v>0.0</v>
      </c>
    </row>
    <row r="21" customHeight="true" ht="15.0">
      <c r="A21" s="172" t="inlineStr">
        <is>
          <t>2230105</t>
        </is>
      </c>
      <c r="B21" s="174"/>
      <c r="C21" s="174"/>
      <c r="D21" s="30" t="inlineStr">
        <is>
          <t>国有企业退休人员社会化管理补助支出</t>
        </is>
      </c>
      <c r="E21" s="24" t="n">
        <v>2450000.0</v>
      </c>
      <c r="F21" s="24" t="n">
        <v>0.0</v>
      </c>
      <c r="G21" s="24" t="n">
        <v>2450000.0</v>
      </c>
      <c r="H21" s="24" t="n">
        <v>0.0</v>
      </c>
      <c r="I21" s="24" t="n">
        <v>0.0</v>
      </c>
      <c r="J21" s="26" t="n">
        <v>0.0</v>
      </c>
    </row>
    <row r="22" customHeight="true" ht="15.0">
      <c r="A22" s="172" t="inlineStr">
        <is>
          <t>2299999</t>
        </is>
      </c>
      <c r="B22" s="174"/>
      <c r="C22" s="174"/>
      <c r="D22" s="30" t="inlineStr">
        <is>
          <t>其他支出</t>
        </is>
      </c>
      <c r="E22" s="24" t="n">
        <f>('Z04 支出决算表'!F22+'Z04 支出决算表'!G22+'Z04 支出决算表'!H22+'Z04 支出决算表'!I22+'Z04 支出决算表'!J22)</f>
        <v>192397.77</v>
      </c>
      <c r="F22" s="24" t="n">
        <f>'Z04 支出决算表'!F22</f>
        <v>0.0</v>
      </c>
      <c r="G22" s="24" t="n">
        <f>'Z04 支出决算表'!G22</f>
        <v>192397.77</v>
      </c>
      <c r="H22" s="24" t="n">
        <v>0.0</v>
      </c>
      <c r="I22" s="24" t="n">
        <f>'Z04 支出决算表'!I22</f>
        <v>0.0</v>
      </c>
      <c r="J22" s="26" t="n">
        <v>0.0</v>
      </c>
    </row>
  </sheetData>
  <mergeCells count="2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D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SUM('Z05 支出决算明细表'!E7)</f>
        <v>1.664821312E7</v>
      </c>
      <c r="F6" s="24" t="n">
        <f>('Z05 支出决算明细表'!G6+'Z05 支出决算明细表'!H6+'Z05 支出决算明细表'!I6+'Z05 支出决算明细表'!J6+'Z05 支出决算明细表'!K6+'Z05 支出决算明细表'!L6+'Z05 支出决算明细表'!M6+'Z05 支出决算明细表'!N6+'Z05 支出决算明细表'!O6+'Z05 支出决算明细表'!P6+'Z05 支出决算明细表'!Q6+'Z05 支出决算明细表'!R6+'Z05 支出决算明细表'!S6)</f>
        <v>1677866.92</v>
      </c>
      <c r="G6" s="24" t="n">
        <f>SUM('Z05 支出决算明细表'!G7)</f>
        <v>503224.0</v>
      </c>
      <c r="H6" s="24" t="n">
        <f>SUM('Z05 支出决算明细表'!H7)</f>
        <v>164828.0</v>
      </c>
      <c r="I6" s="24" t="n">
        <f>SUM('Z05 支出决算明细表'!I7)</f>
        <v>265709.0</v>
      </c>
      <c r="J6" s="24" t="n">
        <f>SUM('Z05 支出决算明细表'!J7)</f>
        <v>0.0</v>
      </c>
      <c r="K6" s="24" t="n">
        <f>SUM('Z05 支出决算明细表'!K7)</f>
        <v>83232.0</v>
      </c>
      <c r="L6" s="24" t="n">
        <f>SUM('Z05 支出决算明细表'!L7)</f>
        <v>196734.72</v>
      </c>
      <c r="M6" s="24" t="n">
        <f>SUM('Z05 支出决算明细表'!M7)</f>
        <v>91872.97</v>
      </c>
      <c r="N6" s="24" t="n">
        <f>SUM('Z05 支出决算明细表'!N7)</f>
        <v>137661.37</v>
      </c>
      <c r="O6" s="24" t="n">
        <f>SUM('Z05 支出决算明细表'!O7)</f>
        <v>0.0</v>
      </c>
      <c r="P6" s="24" t="n">
        <f>SUM('Z05 支出决算明细表'!P7)</f>
        <v>22957.86</v>
      </c>
      <c r="Q6" s="24" t="n">
        <f>SUM('Z05 支出决算明细表'!Q7)</f>
        <v>211647.0</v>
      </c>
      <c r="R6" s="24" t="n">
        <f>SUM('Z05 支出决算明细表'!R7)</f>
        <v>0.0</v>
      </c>
      <c r="S6" s="24" t="n">
        <f>SUM('Z05 支出决算明细表'!S7)</f>
        <v>0.0</v>
      </c>
      <c r="T6" s="24" t="n">
        <f>SUM('Z05 支出决算明细表'!T7)</f>
        <v>1096230.6</v>
      </c>
      <c r="U6" s="24" t="n">
        <f>SUM('Z05 支出决算明细表'!U7)</f>
        <v>20000.0</v>
      </c>
      <c r="V6" s="24" t="n">
        <f>SUM('Z05 支出决算明细表'!V7)</f>
        <v>64936.4</v>
      </c>
      <c r="W6" s="24" t="n">
        <f>SUM('Z05 支出决算明细表'!W7)</f>
        <v>0.0</v>
      </c>
      <c r="X6" s="24" t="n">
        <f>SUM('Z05 支出决算明细表'!X7)</f>
        <v>0.0</v>
      </c>
      <c r="Y6" s="24" t="n">
        <f>SUM('Z05 支出决算明细表'!Y7)</f>
        <v>0.0</v>
      </c>
      <c r="Z6" s="24" t="n">
        <f>SUM('Z05 支出决算明细表'!Z7)</f>
        <v>0.0</v>
      </c>
      <c r="AA6" s="24" t="n">
        <f>SUM('Z05 支出决算明细表'!AA7)</f>
        <v>0.0</v>
      </c>
      <c r="AB6" s="24" t="n">
        <f>SUM('Z05 支出决算明细表'!AB7)</f>
        <v>0.0</v>
      </c>
      <c r="AC6" s="24" t="n">
        <f>SUM('Z05 支出决算明细表'!AC7)</f>
        <v>0.0</v>
      </c>
      <c r="AD6" s="24" t="n">
        <f>SUM('Z05 支出决算明细表'!AD7)</f>
        <v>0.0</v>
      </c>
      <c r="AE6" s="24" t="n">
        <f>SUM('Z05 支出决算明细表'!AE7)</f>
        <v>0.0</v>
      </c>
      <c r="AF6" s="24" t="n">
        <f>SUM('Z05 支出决算明细表'!AF7)</f>
        <v>0.0</v>
      </c>
      <c r="AG6" s="24" t="n">
        <f>SUM('Z05 支出决算明细表'!AG7)</f>
        <v>0.0</v>
      </c>
      <c r="AH6" s="24" t="n">
        <f>SUM('Z05 支出决算明细表'!AH7)</f>
        <v>0.0</v>
      </c>
      <c r="AI6" s="24" t="n">
        <f>SUM('Z05 支出决算明细表'!AI7)</f>
        <v>0.0</v>
      </c>
      <c r="AJ6" s="24" t="n">
        <f>SUM('Z05 支出决算明细表'!AJ7)</f>
        <v>0.0</v>
      </c>
      <c r="AK6" s="24" t="n">
        <f>SUM('Z05 支出决算明细表'!AK7)</f>
        <v>42733.0</v>
      </c>
      <c r="AL6" s="24" t="n">
        <f>SUM('Z05 支出决算明细表'!AL7)</f>
        <v>0.0</v>
      </c>
      <c r="AM6" s="24" t="n">
        <f>SUM('Z05 支出决算明细表'!AM7)</f>
        <v>0.0</v>
      </c>
      <c r="AN6" s="24" t="n">
        <f>SUM('Z05 支出决算明细表'!AN7)</f>
        <v>0.0</v>
      </c>
      <c r="AO6" s="24" t="n">
        <f>SUM('Z05 支出决算明细表'!AO7)</f>
        <v>691823.43</v>
      </c>
      <c r="AP6" s="24" t="n">
        <f>SUM('Z05 支出决算明细表'!AP7)</f>
        <v>0.0</v>
      </c>
      <c r="AQ6" s="24" t="n">
        <f>SUM('Z05 支出决算明细表'!AQ7)</f>
        <v>30000.0</v>
      </c>
      <c r="AR6" s="24" t="n">
        <f>SUM('Z05 支出决算明细表'!AR7)</f>
        <v>0.0</v>
      </c>
      <c r="AS6" s="24" t="n">
        <f>SUM('Z05 支出决算明细表'!AS7)</f>
        <v>40340.0</v>
      </c>
      <c r="AT6" s="24" t="n">
        <f>SUM('Z05 支出决算明细表'!AT7)</f>
        <v>0.0</v>
      </c>
      <c r="AU6" s="24" t="n">
        <f>SUM('Z05 支出决算明细表'!AU7)</f>
        <v>206397.77</v>
      </c>
      <c r="AV6" s="24" t="n">
        <f>('Z05 支出决算明细表'!AW6+'Z05 支出决算明细表'!AX6+'Z05 支出决算明细表'!AY6+'Z05 支出决算明细表'!AZ6+'Z05 支出决算明细表'!BA6+'Z05 支出决算明细表'!BB6+'Z05 支出决算明细表'!BC6+'Z05 支出决算明细表'!BD6+'Z05 支出决算明细表'!BE6+'Z05 支出决算明细表'!BF6+'Z05 支出决算明细表'!BG6+'Z05 支出决算明细表'!BH6)</f>
        <v>452115.6</v>
      </c>
      <c r="AW6" s="24" t="n">
        <f>SUM('Z05 支出决算明细表'!AW7)</f>
        <v>0.0</v>
      </c>
      <c r="AX6" s="24" t="n">
        <f>SUM('Z05 支出决算明细表'!AX7)</f>
        <v>0.0</v>
      </c>
      <c r="AY6" s="24" t="n">
        <f>SUM('Z05 支出决算明细表'!AY7)</f>
        <v>0.0</v>
      </c>
      <c r="AZ6" s="24" t="n">
        <f>SUM('Z05 支出决算明细表'!AZ7)</f>
        <v>158762.0</v>
      </c>
      <c r="BA6" s="24" t="n">
        <f>SUM('Z05 支出决算明细表'!BA7)</f>
        <v>278793.6</v>
      </c>
      <c r="BB6" s="24" t="n">
        <f>SUM('Z05 支出决算明细表'!BB7)</f>
        <v>0.0</v>
      </c>
      <c r="BC6" s="24" t="n">
        <f>SUM('Z05 支出决算明细表'!BC7)</f>
        <v>0.0</v>
      </c>
      <c r="BD6" s="24" t="n">
        <f>SUM('Z05 支出决算明细表'!BD7)</f>
        <v>0.0</v>
      </c>
      <c r="BE6" s="24" t="n">
        <f>SUM('Z05 支出决算明细表'!BE7)</f>
        <v>14560.0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('Z05 支出决算明细表'!BO6+'Z05 支出决算明细表'!BP6+'Z05 支出决算明细表'!BQ6+'Z05 支出决算明细表'!BR6+'Z05 支出决算明细表'!BS6+'Z05 支出决算明细表'!BT6+'Z05 支出决算明细表'!BU6+'Z05 支出决算明细表'!BV6+'Z05 支出决算明细表'!BW6+'Z05 支出决算明细表'!BX6+'Z05 支出决算明细表'!BY6+'Z05 支出决算明细表'!BZ6)</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('Z05 支出决算明细表'!CV6+'Z05 支出决算明细表'!CW6+'Z05 支出决算明细表'!CX6+'Z05 支出决算明细表'!CY6+'Z05 支出决算明细表'!CZ6)</f>
        <v>1.3422E7</v>
      </c>
      <c r="CV6" s="24" t="n">
        <f>SUM('Z05 支出决算明细表'!CV7)</f>
        <v>0.0</v>
      </c>
      <c r="CW6" s="24" t="n">
        <f>SUM('Z05 支出决算明细表'!CW7)</f>
        <v>0.0</v>
      </c>
      <c r="CX6" s="24" t="n">
        <f>SUM('Z05 支出决算明细表'!CX7)</f>
        <v>1.1872E7</v>
      </c>
      <c r="CY6" s="24" t="n">
        <f>SUM('Z05 支出决算明细表'!CY7)</f>
        <v>0.0</v>
      </c>
      <c r="CZ6" s="24" t="n">
        <f>SUM('Z05 支出决算明细表'!CZ7)</f>
        <v>1550000.0</v>
      </c>
      <c r="DA6" s="24" t="n">
        <f>SUM('Z05 支出决算明细表'!DA7)</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2013101</t>
        </is>
      </c>
      <c r="B7" s="174"/>
      <c r="C7" s="174"/>
      <c r="D7" s="30" t="inlineStr">
        <is>
          <t>行政运行</t>
        </is>
      </c>
      <c r="E7" s="24" t="n">
        <v>20000.0</v>
      </c>
      <c r="F7" s="24" t="n">
        <v>20000.0</v>
      </c>
      <c r="G7" s="24" t="n">
        <v>0.0</v>
      </c>
      <c r="H7" s="24" t="n">
        <v>0.0</v>
      </c>
      <c r="I7" s="24" t="n">
        <v>20000.0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2060101</t>
        </is>
      </c>
      <c r="B8" s="174"/>
      <c r="C8" s="174"/>
      <c r="D8" s="30" t="inlineStr">
        <is>
          <t>行政运行</t>
        </is>
      </c>
      <c r="E8" s="24" t="n">
        <v>1322823.0</v>
      </c>
      <c r="F8" s="24" t="n">
        <v>996993.0</v>
      </c>
      <c r="G8" s="24" t="n">
        <v>503224.0</v>
      </c>
      <c r="H8" s="24" t="n">
        <v>164828.0</v>
      </c>
      <c r="I8" s="24" t="n">
        <v>245709.0</v>
      </c>
      <c r="J8" s="24" t="n">
        <v>0.0</v>
      </c>
      <c r="K8" s="24" t="n">
        <v>83232.0</v>
      </c>
      <c r="L8" s="24" t="n">
        <v>0.0</v>
      </c>
      <c r="M8" s="24" t="n">
        <v>0.0</v>
      </c>
      <c r="N8" s="24" t="n">
        <v>0.0</v>
      </c>
      <c r="O8" s="24" t="n">
        <v>0.0</v>
      </c>
      <c r="P8" s="24" t="n">
        <v>0.0</v>
      </c>
      <c r="Q8" s="24" t="n">
        <v>0.0</v>
      </c>
      <c r="R8" s="24" t="n">
        <v>0.0</v>
      </c>
      <c r="S8" s="24" t="n">
        <v>0.0</v>
      </c>
      <c r="T8" s="24" t="n">
        <v>84676.4</v>
      </c>
      <c r="U8" s="24" t="n">
        <v>20000.0</v>
      </c>
      <c r="V8" s="24" t="n">
        <v>19936.4</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40340.0</v>
      </c>
      <c r="AT8" s="24" t="n">
        <v>0.0</v>
      </c>
      <c r="AU8" s="24" t="n">
        <v>4400.0</v>
      </c>
      <c r="AV8" s="24" t="n">
        <v>241153.6</v>
      </c>
      <c r="AW8" s="24" t="n">
        <v>0.0</v>
      </c>
      <c r="AX8" s="24" t="n">
        <v>0.0</v>
      </c>
      <c r="AY8" s="24" t="n">
        <v>0.0</v>
      </c>
      <c r="AZ8" s="24" t="n">
        <v>0.0</v>
      </c>
      <c r="BA8" s="24" t="n">
        <v>226593.6</v>
      </c>
      <c r="BB8" s="24" t="n">
        <v>0.0</v>
      </c>
      <c r="BC8" s="24" t="n">
        <v>0.0</v>
      </c>
      <c r="BD8" s="24" t="n">
        <v>0.0</v>
      </c>
      <c r="BE8" s="24" t="n">
        <v>14560.0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2060199</t>
        </is>
      </c>
      <c r="B9" s="174"/>
      <c r="C9" s="174"/>
      <c r="D9" s="30" t="inlineStr">
        <is>
          <t>其他科学技术管理事务支出</t>
        </is>
      </c>
      <c r="E9" s="24" t="n">
        <v>221423.43</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169223.43</v>
      </c>
      <c r="U9" s="24" t="n">
        <v>0.0</v>
      </c>
      <c r="V9" s="24" t="n">
        <v>45000.0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124223.43</v>
      </c>
      <c r="AP9" s="24" t="n">
        <v>0.0</v>
      </c>
      <c r="AQ9" s="24" t="n">
        <v>0.0</v>
      </c>
      <c r="AR9" s="24" t="n">
        <v>0.0</v>
      </c>
      <c r="AS9" s="24" t="n">
        <v>0.0</v>
      </c>
      <c r="AT9" s="24" t="n">
        <v>0.0</v>
      </c>
      <c r="AU9" s="24" t="n">
        <v>0.0</v>
      </c>
      <c r="AV9" s="24" t="n">
        <v>52200.0</v>
      </c>
      <c r="AW9" s="24" t="n">
        <v>0.0</v>
      </c>
      <c r="AX9" s="24" t="n">
        <v>0.0</v>
      </c>
      <c r="AY9" s="24" t="n">
        <v>0.0</v>
      </c>
      <c r="AZ9" s="24" t="n">
        <v>0.0</v>
      </c>
      <c r="BA9" s="24" t="n">
        <v>52200.0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2060499</t>
        </is>
      </c>
      <c r="B10" s="174"/>
      <c r="C10" s="174"/>
      <c r="D10" s="30" t="inlineStr">
        <is>
          <t>其他技术研究与开发支出</t>
        </is>
      </c>
      <c r="E10" s="24" t="n">
        <v>302733.0</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302733.0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42733.0</v>
      </c>
      <c r="AL10" s="24" t="n">
        <v>0.0</v>
      </c>
      <c r="AM10" s="24" t="n">
        <v>0.0</v>
      </c>
      <c r="AN10" s="24" t="n">
        <v>0.0</v>
      </c>
      <c r="AO10" s="24" t="n">
        <v>260000.0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2060599</t>
        </is>
      </c>
      <c r="B11" s="174"/>
      <c r="C11" s="174"/>
      <c r="D11" s="30" t="inlineStr">
        <is>
          <t>其他科技条件与服务支出</t>
        </is>
      </c>
      <c r="E11" s="24" t="n">
        <v>107600.0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107600.0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107600.0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2069999</t>
        </is>
      </c>
      <c r="B12" s="174"/>
      <c r="C12" s="174"/>
      <c r="D12" s="30" t="inlineStr">
        <is>
          <t>其他科学技术支出</t>
        </is>
      </c>
      <c r="E12" s="24" t="n">
        <v>2747000.0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399600.0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200000.0</v>
      </c>
      <c r="AP12" s="24" t="n">
        <v>0.0</v>
      </c>
      <c r="AQ12" s="24" t="n">
        <v>0.0</v>
      </c>
      <c r="AR12" s="24" t="n">
        <v>0.0</v>
      </c>
      <c r="AS12" s="24" t="n">
        <v>0.0</v>
      </c>
      <c r="AT12" s="24" t="n">
        <v>0.0</v>
      </c>
      <c r="AU12" s="24" t="n">
        <v>199600.0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2347400.0</v>
      </c>
      <c r="CV12" s="24" t="n">
        <v>0.0</v>
      </c>
      <c r="CW12" s="24" t="n">
        <v>0.0</v>
      </c>
      <c r="CX12" s="24" t="n">
        <v>2347400.0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2080505</t>
        </is>
      </c>
      <c r="B13" s="174"/>
      <c r="C13" s="174"/>
      <c r="D13" s="30" t="inlineStr">
        <is>
          <t>机关事业单位基本养老保险缴费支出</t>
        </is>
      </c>
      <c r="E13" s="24" t="n">
        <v>136734.72</v>
      </c>
      <c r="F13" s="24" t="n">
        <v>136734.72</v>
      </c>
      <c r="G13" s="24" t="n">
        <v>0.0</v>
      </c>
      <c r="H13" s="24" t="n">
        <v>0.0</v>
      </c>
      <c r="I13" s="24" t="n">
        <v>0.0</v>
      </c>
      <c r="J13" s="24" t="n">
        <v>0.0</v>
      </c>
      <c r="K13" s="24" t="n">
        <v>0.0</v>
      </c>
      <c r="L13" s="24" t="n">
        <v>136734.72</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2080506</t>
        </is>
      </c>
      <c r="B14" s="174"/>
      <c r="C14" s="174"/>
      <c r="D14" s="30" t="inlineStr">
        <is>
          <t>机关事业单位职业年金缴费支出</t>
        </is>
      </c>
      <c r="E14" s="24" t="n">
        <v>61872.97</v>
      </c>
      <c r="F14" s="24" t="n">
        <v>61872.97</v>
      </c>
      <c r="G14" s="24" t="n">
        <v>0.0</v>
      </c>
      <c r="H14" s="24" t="n">
        <v>0.0</v>
      </c>
      <c r="I14" s="24" t="n">
        <v>0.0</v>
      </c>
      <c r="J14" s="24" t="n">
        <v>0.0</v>
      </c>
      <c r="K14" s="24" t="n">
        <v>0.0</v>
      </c>
      <c r="L14" s="24" t="n">
        <v>0.0</v>
      </c>
      <c r="M14" s="24" t="n">
        <v>61872.97</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2080801</t>
        </is>
      </c>
      <c r="B15" s="174"/>
      <c r="C15" s="174"/>
      <c r="D15" s="30" t="inlineStr">
        <is>
          <t>死亡抚恤</t>
        </is>
      </c>
      <c r="E15" s="24" t="n">
        <v>158762.0</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158762.0</v>
      </c>
      <c r="AW15" s="24" t="n">
        <v>0.0</v>
      </c>
      <c r="AX15" s="24" t="n">
        <v>0.0</v>
      </c>
      <c r="AY15" s="24" t="n">
        <v>0.0</v>
      </c>
      <c r="AZ15" s="24" t="n">
        <v>158762.0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2101101</t>
        </is>
      </c>
      <c r="B16" s="174"/>
      <c r="C16" s="174"/>
      <c r="D16" s="30" t="inlineStr">
        <is>
          <t>行政单位医疗</t>
        </is>
      </c>
      <c r="E16" s="24" t="n">
        <v>90619.23</v>
      </c>
      <c r="F16" s="24" t="n">
        <v>90619.23</v>
      </c>
      <c r="G16" s="24" t="n">
        <v>0.0</v>
      </c>
      <c r="H16" s="24" t="n">
        <v>0.0</v>
      </c>
      <c r="I16" s="24" t="n">
        <v>0.0</v>
      </c>
      <c r="J16" s="24" t="n">
        <v>0.0</v>
      </c>
      <c r="K16" s="24" t="n">
        <v>0.0</v>
      </c>
      <c r="L16" s="24" t="n">
        <v>0.0</v>
      </c>
      <c r="M16" s="24" t="n">
        <v>0.0</v>
      </c>
      <c r="N16" s="24" t="n">
        <v>87661.37</v>
      </c>
      <c r="O16" s="24" t="n">
        <v>0.0</v>
      </c>
      <c r="P16" s="24" t="n">
        <v>2957.86</v>
      </c>
      <c r="Q16" s="24" t="n">
        <v>0.0</v>
      </c>
      <c r="R16" s="24" t="n">
        <v>0.0</v>
      </c>
      <c r="S16" s="24" t="n">
        <v>0.0</v>
      </c>
      <c r="T16" s="24"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2150299</t>
        </is>
      </c>
      <c r="B17" s="174"/>
      <c r="C17" s="174"/>
      <c r="D17" s="30" t="inlineStr">
        <is>
          <t>其他制造业支出</t>
        </is>
      </c>
      <c r="E17" s="24" t="n">
        <v>600000.0</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0.0</v>
      </c>
      <c r="U17" s="24" t="n">
        <v>0.0</v>
      </c>
      <c r="V17" s="24" t="n">
        <v>0.0</v>
      </c>
      <c r="W17" s="24" t="n">
        <v>0.0</v>
      </c>
      <c r="X17" s="24" t="n">
        <v>0.0</v>
      </c>
      <c r="Y17" s="24" t="n">
        <v>0.0</v>
      </c>
      <c r="Z17" s="24" t="n">
        <v>0.0</v>
      </c>
      <c r="AA17" s="24" t="n">
        <v>0.0</v>
      </c>
      <c r="AB17" s="24" t="n">
        <v>0.0</v>
      </c>
      <c r="AC17" s="24" t="n">
        <v>0.0</v>
      </c>
      <c r="AD17" s="24" t="n">
        <v>0.0</v>
      </c>
      <c r="AE17" s="24" t="n">
        <v>0.0</v>
      </c>
      <c r="AF17" s="24" t="n">
        <v>0.0</v>
      </c>
      <c r="AG17" s="24" t="n">
        <v>0.0</v>
      </c>
      <c r="AH17" s="24" t="n">
        <v>0.0</v>
      </c>
      <c r="AI17" s="24" t="n">
        <v>0.0</v>
      </c>
      <c r="AJ17" s="24" t="n">
        <v>0.0</v>
      </c>
      <c r="AK17" s="24" t="n">
        <v>0.0</v>
      </c>
      <c r="AL17" s="24" t="n">
        <v>0.0</v>
      </c>
      <c r="AM17" s="24" t="n">
        <v>0.0</v>
      </c>
      <c r="AN17" s="24" t="n">
        <v>0.0</v>
      </c>
      <c r="AO17" s="24" t="n">
        <v>0.0</v>
      </c>
      <c r="AP17" s="24" t="n">
        <v>0.0</v>
      </c>
      <c r="AQ17" s="24" t="n">
        <v>0.0</v>
      </c>
      <c r="AR17" s="24" t="n">
        <v>0.0</v>
      </c>
      <c r="AS17" s="24" t="n">
        <v>0.0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600000.0</v>
      </c>
      <c r="CV17" s="24" t="n">
        <v>0.0</v>
      </c>
      <c r="CW17" s="24" t="n">
        <v>0.0</v>
      </c>
      <c r="CX17" s="24" t="n">
        <v>0.0</v>
      </c>
      <c r="CY17" s="24" t="n">
        <v>0.0</v>
      </c>
      <c r="CZ17" s="24" t="n">
        <v>600000.0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2150899</t>
        </is>
      </c>
      <c r="B18" s="174"/>
      <c r="C18" s="174"/>
      <c r="D18" s="30" t="inlineStr">
        <is>
          <t>其他支持中小企业发展和管理支出</t>
        </is>
      </c>
      <c r="E18" s="24" t="n">
        <v>950000.0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0.0</v>
      </c>
      <c r="U18" s="24" t="n">
        <v>0.0</v>
      </c>
      <c r="V18" s="24" t="n">
        <v>0.0</v>
      </c>
      <c r="W18" s="24" t="n">
        <v>0.0</v>
      </c>
      <c r="X18" s="24" t="n">
        <v>0.0</v>
      </c>
      <c r="Y18" s="24" t="n">
        <v>0.0</v>
      </c>
      <c r="Z18" s="24" t="n">
        <v>0.0</v>
      </c>
      <c r="AA18" s="24" t="n">
        <v>0.0</v>
      </c>
      <c r="AB18" s="24" t="n">
        <v>0.0</v>
      </c>
      <c r="AC18" s="24" t="n">
        <v>0.0</v>
      </c>
      <c r="AD18" s="24" t="n">
        <v>0.0</v>
      </c>
      <c r="AE18" s="24" t="n">
        <v>0.0</v>
      </c>
      <c r="AF18" s="24" t="n">
        <v>0.0</v>
      </c>
      <c r="AG18" s="24" t="n">
        <v>0.0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950000.0</v>
      </c>
      <c r="CV18" s="24" t="n">
        <v>0.0</v>
      </c>
      <c r="CW18" s="24" t="n">
        <v>0.0</v>
      </c>
      <c r="CX18" s="24" t="n">
        <v>0.0</v>
      </c>
      <c r="CY18" s="24" t="n">
        <v>0.0</v>
      </c>
      <c r="CZ18" s="24" t="n">
        <v>950000.0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2159999</t>
        </is>
      </c>
      <c r="B19" s="174"/>
      <c r="C19" s="174"/>
      <c r="D19" s="30" t="inlineStr">
        <is>
          <t>其他资源勘探工业信息等支出</t>
        </is>
      </c>
      <c r="E19" s="24" t="n">
        <v>7074600.0</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0.0</v>
      </c>
      <c r="AA19" s="24" t="n">
        <v>0.0</v>
      </c>
      <c r="AB19" s="24" t="n">
        <v>0.0</v>
      </c>
      <c r="AC19" s="24" t="n">
        <v>0.0</v>
      </c>
      <c r="AD19" s="24" t="n">
        <v>0.0</v>
      </c>
      <c r="AE19" s="24" t="n">
        <v>0.0</v>
      </c>
      <c r="AF19" s="24" t="n">
        <v>0.0</v>
      </c>
      <c r="AG19" s="24" t="n">
        <v>0.0</v>
      </c>
      <c r="AH19" s="24" t="n">
        <v>0.0</v>
      </c>
      <c r="AI19" s="24" t="n">
        <v>0.0</v>
      </c>
      <c r="AJ19" s="24" t="n">
        <v>0.0</v>
      </c>
      <c r="AK19" s="24" t="n">
        <v>0.0</v>
      </c>
      <c r="AL19" s="24" t="n">
        <v>0.0</v>
      </c>
      <c r="AM19" s="24" t="n">
        <v>0.0</v>
      </c>
      <c r="AN19" s="24" t="n">
        <v>0.0</v>
      </c>
      <c r="AO19" s="24" t="n">
        <v>0.0</v>
      </c>
      <c r="AP19" s="24" t="n">
        <v>0.0</v>
      </c>
      <c r="AQ19" s="24" t="n">
        <v>0.0</v>
      </c>
      <c r="AR19" s="24" t="n">
        <v>0.0</v>
      </c>
      <c r="AS19" s="24" t="n">
        <v>0.0</v>
      </c>
      <c r="AT19" s="24" t="n">
        <v>0.0</v>
      </c>
      <c r="AU19" s="24" t="n">
        <v>0.0</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7074600.0</v>
      </c>
      <c r="CV19" s="24" t="n">
        <v>0.0</v>
      </c>
      <c r="CW19" s="24" t="n">
        <v>0.0</v>
      </c>
      <c r="CX19" s="24" t="n">
        <v>7074600.0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2210201</t>
        </is>
      </c>
      <c r="B20" s="174"/>
      <c r="C20" s="174"/>
      <c r="D20" s="30" t="inlineStr">
        <is>
          <t>住房公积金</t>
        </is>
      </c>
      <c r="E20" s="24" t="n">
        <v>211647.0</v>
      </c>
      <c r="F20" s="24" t="n">
        <v>211647.0</v>
      </c>
      <c r="G20" s="24" t="n">
        <v>0.0</v>
      </c>
      <c r="H20" s="24" t="n">
        <v>0.0</v>
      </c>
      <c r="I20" s="24" t="n">
        <v>0.0</v>
      </c>
      <c r="J20" s="24" t="n">
        <v>0.0</v>
      </c>
      <c r="K20" s="24" t="n">
        <v>0.0</v>
      </c>
      <c r="L20" s="24" t="n">
        <v>0.0</v>
      </c>
      <c r="M20" s="24" t="n">
        <v>0.0</v>
      </c>
      <c r="N20" s="24" t="n">
        <v>0.0</v>
      </c>
      <c r="O20" s="24" t="n">
        <v>0.0</v>
      </c>
      <c r="P20" s="24" t="n">
        <v>0.0</v>
      </c>
      <c r="Q20" s="24" t="n">
        <v>211647.0</v>
      </c>
      <c r="R20" s="24" t="n">
        <v>0.0</v>
      </c>
      <c r="S20" s="24" t="n">
        <v>0.0</v>
      </c>
      <c r="T20" s="24" t="n">
        <v>0.0</v>
      </c>
      <c r="U20" s="24" t="n">
        <v>0.0</v>
      </c>
      <c r="V20" s="24" t="n">
        <v>0.0</v>
      </c>
      <c r="W20" s="24" t="n">
        <v>0.0</v>
      </c>
      <c r="X20" s="24" t="n">
        <v>0.0</v>
      </c>
      <c r="Y20" s="24" t="n">
        <v>0.0</v>
      </c>
      <c r="Z20" s="24" t="n">
        <v>0.0</v>
      </c>
      <c r="AA20" s="24" t="n">
        <v>0.0</v>
      </c>
      <c r="AB20" s="24" t="n">
        <v>0.0</v>
      </c>
      <c r="AC20" s="24" t="n">
        <v>0.0</v>
      </c>
      <c r="AD20" s="24" t="n">
        <v>0.0</v>
      </c>
      <c r="AE20" s="24" t="n">
        <v>0.0</v>
      </c>
      <c r="AF20" s="24" t="n">
        <v>0.0</v>
      </c>
      <c r="AG20" s="24" t="n">
        <v>0.0</v>
      </c>
      <c r="AH20" s="24" t="n">
        <v>0.0</v>
      </c>
      <c r="AI20" s="24" t="n">
        <v>0.0</v>
      </c>
      <c r="AJ20" s="24" t="n">
        <v>0.0</v>
      </c>
      <c r="AK20" s="24" t="n">
        <v>0.0</v>
      </c>
      <c r="AL20" s="24" t="n">
        <v>0.0</v>
      </c>
      <c r="AM20" s="24" t="n">
        <v>0.0</v>
      </c>
      <c r="AN20" s="24" t="n">
        <v>0.0</v>
      </c>
      <c r="AO20" s="24" t="n">
        <v>0.0</v>
      </c>
      <c r="AP20" s="24" t="n">
        <v>0.0</v>
      </c>
      <c r="AQ20" s="24" t="n">
        <v>0.0</v>
      </c>
      <c r="AR20" s="24" t="n">
        <v>0.0</v>
      </c>
      <c r="AS20" s="24" t="n">
        <v>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6" t="n">
        <v>0.0</v>
      </c>
    </row>
    <row r="21" customHeight="true" ht="15.0">
      <c r="A21" s="172" t="inlineStr">
        <is>
          <t>2230105</t>
        </is>
      </c>
      <c r="B21" s="174"/>
      <c r="C21" s="174"/>
      <c r="D21" s="30" t="inlineStr">
        <is>
          <t>国有企业退休人员社会化管理补助支出</t>
        </is>
      </c>
      <c r="E21" s="24" t="n">
        <v>2450000.0</v>
      </c>
      <c r="F21" s="24" t="n">
        <v>0.0</v>
      </c>
      <c r="G21" s="24" t="n">
        <v>0.0</v>
      </c>
      <c r="H21" s="24" t="n">
        <v>0.0</v>
      </c>
      <c r="I21" s="24" t="n">
        <v>0.0</v>
      </c>
      <c r="J21" s="24" t="n">
        <v>0.0</v>
      </c>
      <c r="K21" s="24" t="n">
        <v>0.0</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0.0</v>
      </c>
      <c r="AA21" s="24" t="n">
        <v>0.0</v>
      </c>
      <c r="AB21" s="24" t="n">
        <v>0.0</v>
      </c>
      <c r="AC21" s="24" t="n">
        <v>0.0</v>
      </c>
      <c r="AD21" s="24" t="n">
        <v>0.0</v>
      </c>
      <c r="AE21" s="24" t="n">
        <v>0.0</v>
      </c>
      <c r="AF21" s="24" t="n">
        <v>0.0</v>
      </c>
      <c r="AG21" s="24" t="n">
        <v>0.0</v>
      </c>
      <c r="AH21" s="24" t="n">
        <v>0.0</v>
      </c>
      <c r="AI21" s="24" t="n">
        <v>0.0</v>
      </c>
      <c r="AJ21" s="24" t="n">
        <v>0.0</v>
      </c>
      <c r="AK21" s="24" t="n">
        <v>0.0</v>
      </c>
      <c r="AL21" s="24" t="n">
        <v>0.0</v>
      </c>
      <c r="AM21" s="24" t="n">
        <v>0.0</v>
      </c>
      <c r="AN21" s="24" t="n">
        <v>0.0</v>
      </c>
      <c r="AO21" s="24" t="n">
        <v>0.0</v>
      </c>
      <c r="AP21" s="24" t="n">
        <v>0.0</v>
      </c>
      <c r="AQ21" s="24" t="n">
        <v>0.0</v>
      </c>
      <c r="AR21" s="24" t="n">
        <v>0.0</v>
      </c>
      <c r="AS21" s="24" t="n">
        <v>0.0</v>
      </c>
      <c r="AT21" s="24" t="n">
        <v>0.0</v>
      </c>
      <c r="AU21" s="24" t="n">
        <v>0.0</v>
      </c>
      <c r="AV21" s="24" t="n">
        <v>0.0</v>
      </c>
      <c r="AW21" s="24" t="n">
        <v>0.0</v>
      </c>
      <c r="AX21" s="24" t="n">
        <v>0.0</v>
      </c>
      <c r="AY21" s="24" t="n">
        <v>0.0</v>
      </c>
      <c r="AZ21" s="24" t="n">
        <v>0.0</v>
      </c>
      <c r="BA21" s="24" t="n">
        <v>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4" t="n">
        <v>0.0</v>
      </c>
      <c r="CS21" s="24" t="n">
        <v>0.0</v>
      </c>
      <c r="CT21" s="24" t="n">
        <v>0.0</v>
      </c>
      <c r="CU21" s="24" t="n">
        <v>2450000.0</v>
      </c>
      <c r="CV21" s="24" t="n">
        <v>0.0</v>
      </c>
      <c r="CW21" s="24" t="n">
        <v>0.0</v>
      </c>
      <c r="CX21" s="24" t="n">
        <v>2450000.0</v>
      </c>
      <c r="CY21" s="24" t="n">
        <v>0.0</v>
      </c>
      <c r="CZ21" s="24" t="n">
        <v>0.0</v>
      </c>
      <c r="DA21" s="24" t="n">
        <v>0.0</v>
      </c>
      <c r="DB21" s="24" t="n">
        <v>0.0</v>
      </c>
      <c r="DC21" s="24" t="n">
        <v>0.0</v>
      </c>
      <c r="DD21" s="24" t="n">
        <v>0.0</v>
      </c>
      <c r="DE21" s="24" t="n">
        <v>0.0</v>
      </c>
      <c r="DF21" s="24" t="n">
        <v>0.0</v>
      </c>
      <c r="DG21" s="24" t="n">
        <v>0.0</v>
      </c>
      <c r="DH21" s="24" t="n">
        <v>0.0</v>
      </c>
      <c r="DI21" s="24" t="n">
        <v>0.0</v>
      </c>
      <c r="DJ21" s="26" t="n">
        <v>0.0</v>
      </c>
    </row>
    <row r="22" customHeight="true" ht="15.0">
      <c r="A22" s="172" t="inlineStr">
        <is>
          <t>2299999</t>
        </is>
      </c>
      <c r="B22" s="174"/>
      <c r="C22" s="174"/>
      <c r="D22" s="30" t="inlineStr">
        <is>
          <t>其他支出</t>
        </is>
      </c>
      <c r="E22" s="24" t="n">
        <f>'Z05 支出决算明细表'!F22 + 'Z05 支出决算明细表'!T22 + 'Z05 支出决算明细表'!AV22 + 'Z05 支出决算明细表'!BI22 + 'Z05 支出决算明细表'!BN22 + 'Z05 支出决算明细表'!CA22 + 'Z05 支出决算明细表'!CR22 + 'Z05 支出决算明细表'!CU22 + 'Z05 支出决算明细表'!DA22 + 'Z05 支出决算明细表'!DE22</f>
        <v>192397.77</v>
      </c>
      <c r="F22" s="24" t="n">
        <f>'Z05 支出决算明细表'!F22</f>
        <v>160000.0</v>
      </c>
      <c r="G22" s="24" t="n">
        <f>'Z05 支出决算明细表'!G22</f>
        <v>0.0</v>
      </c>
      <c r="H22" s="24" t="n">
        <f>'Z05 支出决算明细表'!H22</f>
        <v>0.0</v>
      </c>
      <c r="I22" s="24" t="n">
        <f>'Z05 支出决算明细表'!I22</f>
        <v>0.0</v>
      </c>
      <c r="J22" s="24" t="n">
        <f>'Z05 支出决算明细表'!J22</f>
        <v>0.0</v>
      </c>
      <c r="K22" s="24" t="n">
        <f>'Z05 支出决算明细表'!K22</f>
        <v>0.0</v>
      </c>
      <c r="L22" s="24" t="n">
        <f>'Z05 支出决算明细表'!L22</f>
        <v>60000.0</v>
      </c>
      <c r="M22" s="24" t="n">
        <f>'Z05 支出决算明细表'!M22</f>
        <v>30000.0</v>
      </c>
      <c r="N22" s="24" t="n">
        <f>'Z05 支出决算明细表'!N22</f>
        <v>50000.0</v>
      </c>
      <c r="O22" s="24" t="n">
        <f>'Z05 支出决算明细表'!O22</f>
        <v>0.0</v>
      </c>
      <c r="P22" s="24" t="n">
        <f>'Z05 支出决算明细表'!P22</f>
        <v>20000.0</v>
      </c>
      <c r="Q22" s="24" t="n">
        <f>'Z05 支出决算明细表'!Q22</f>
        <v>0.0</v>
      </c>
      <c r="R22" s="24" t="n">
        <f>'Z05 支出决算明细表'!R22</f>
        <v>0.0</v>
      </c>
      <c r="S22" s="24" t="n">
        <f>'Z05 支出决算明细表'!S22</f>
        <v>0.0</v>
      </c>
      <c r="T22" s="24" t="n">
        <f>('Z05 支出决算明细表'!U22+'Z05 支出决算明细表'!V22+'Z05 支出决算明细表'!W22+'Z05 支出决算明细表'!X22+'Z05 支出决算明细表'!Y22+'Z05 支出决算明细表'!Z22+'Z05 支出决算明细表'!AA22+'Z05 支出决算明细表'!AB22+'Z05 支出决算明细表'!AC22+'Z05 支出决算明细表'!AD22+'Z05 支出决算明细表'!AE22+'Z05 支出决算明细表'!AF22+'Z05 支出决算明细表'!AG22+'Z05 支出决算明细表'!AH22+'Z05 支出决算明细表'!AI22+'Z05 支出决算明细表'!AJ22+'Z05 支出决算明细表'!AK22+'Z05 支出决算明细表'!AL22+'Z05 支出决算明细表'!AM22+'Z05 支出决算明细表'!AN22+'Z05 支出决算明细表'!AO22+'Z05 支出决算明细表'!AP22+'Z05 支出决算明细表'!AQ22+'Z05 支出决算明细表'!AR22+'Z05 支出决算明细表'!AS22+'Z05 支出决算明细表'!AT22+'Z05 支出决算明细表'!AU22)</f>
        <v>32397.77</v>
      </c>
      <c r="U22" s="24" t="n">
        <f>'Z05 支出决算明细表'!U22</f>
        <v>0.0</v>
      </c>
      <c r="V22" s="24" t="n">
        <f>'Z05 支出决算明细表'!V22</f>
        <v>0.0</v>
      </c>
      <c r="W22" s="24" t="n">
        <f>'Z05 支出决算明细表'!W22</f>
        <v>0.0</v>
      </c>
      <c r="X22" s="24" t="n">
        <f>'Z05 支出决算明细表'!X22</f>
        <v>0.0</v>
      </c>
      <c r="Y22" s="24" t="n">
        <f>'Z05 支出决算明细表'!Y22</f>
        <v>0.0</v>
      </c>
      <c r="Z22" s="24" t="n">
        <f>'Z05 支出决算明细表'!Z22</f>
        <v>0.0</v>
      </c>
      <c r="AA22" s="24" t="n">
        <f>'Z05 支出决算明细表'!AA22</f>
        <v>0.0</v>
      </c>
      <c r="AB22" s="24" t="n">
        <f>'Z05 支出决算明细表'!AB22</f>
        <v>0.0</v>
      </c>
      <c r="AC22" s="24" t="n">
        <f>'Z05 支出决算明细表'!AC22</f>
        <v>0.0</v>
      </c>
      <c r="AD22" s="24" t="n">
        <f>'Z05 支出决算明细表'!AD22</f>
        <v>0.0</v>
      </c>
      <c r="AE22" s="24" t="n">
        <f>'Z05 支出决算明细表'!AE22</f>
        <v>0.0</v>
      </c>
      <c r="AF22" s="24" t="n">
        <f>'Z05 支出决算明细表'!AF22</f>
        <v>0.0</v>
      </c>
      <c r="AG22" s="24" t="n">
        <f>'Z05 支出决算明细表'!AG22</f>
        <v>0.0</v>
      </c>
      <c r="AH22" s="24" t="n">
        <f>'Z05 支出决算明细表'!AH22</f>
        <v>0.0</v>
      </c>
      <c r="AI22" s="24" t="n">
        <f>'Z05 支出决算明细表'!AI22</f>
        <v>0.0</v>
      </c>
      <c r="AJ22" s="24" t="n">
        <f>'Z05 支出决算明细表'!AJ22</f>
        <v>0.0</v>
      </c>
      <c r="AK22" s="24" t="n">
        <f>'Z05 支出决算明细表'!AK22</f>
        <v>0.0</v>
      </c>
      <c r="AL22" s="24" t="n">
        <f>'Z05 支出决算明细表'!AL22</f>
        <v>0.0</v>
      </c>
      <c r="AM22" s="24" t="n">
        <f>'Z05 支出决算明细表'!AM22</f>
        <v>0.0</v>
      </c>
      <c r="AN22" s="24" t="n">
        <f>'Z05 支出决算明细表'!AN22</f>
        <v>0.0</v>
      </c>
      <c r="AO22" s="24" t="n">
        <f>'Z05 支出决算明细表'!AO22</f>
        <v>0.0</v>
      </c>
      <c r="AP22" s="24" t="n">
        <f>'Z05 支出决算明细表'!AP22</f>
        <v>0.0</v>
      </c>
      <c r="AQ22" s="24" t="n">
        <f>'Z05 支出决算明细表'!AQ22</f>
        <v>30000.0</v>
      </c>
      <c r="AR22" s="24" t="n">
        <f>'Z05 支出决算明细表'!AR22</f>
        <v>0.0</v>
      </c>
      <c r="AS22" s="24" t="n">
        <f>'Z05 支出决算明细表'!AS22</f>
        <v>0.0</v>
      </c>
      <c r="AT22" s="24" t="n">
        <f>'Z05 支出决算明细表'!AT22</f>
        <v>0.0</v>
      </c>
      <c r="AU22" s="24" t="n">
        <f>'Z05 支出决算明细表'!AU22</f>
        <v>2397.77</v>
      </c>
      <c r="AV22" s="24" t="n">
        <f>'Z05 支出决算明细表'!AV22</f>
        <v>0.0</v>
      </c>
      <c r="AW22" s="24" t="n">
        <f>'Z05 支出决算明细表'!AW22</f>
        <v>0.0</v>
      </c>
      <c r="AX22" s="24" t="n">
        <f>'Z05 支出决算明细表'!AX22</f>
        <v>0.0</v>
      </c>
      <c r="AY22" s="24" t="n">
        <f>'Z05 支出决算明细表'!AY22</f>
        <v>0.0</v>
      </c>
      <c r="AZ22" s="24" t="n">
        <f>'Z05 支出决算明细表'!AZ22</f>
        <v>0.0</v>
      </c>
      <c r="BA22" s="24" t="n">
        <f>'Z05 支出决算明细表'!BA22</f>
        <v>0.0</v>
      </c>
      <c r="BB22" s="24" t="n">
        <f>'Z05 支出决算明细表'!BB22</f>
        <v>0.0</v>
      </c>
      <c r="BC22" s="24" t="n">
        <f>'Z05 支出决算明细表'!BC22</f>
        <v>0.0</v>
      </c>
      <c r="BD22" s="24" t="n">
        <f>'Z05 支出决算明细表'!BD22</f>
        <v>0.0</v>
      </c>
      <c r="BE22" s="24" t="n">
        <f>'Z05 支出决算明细表'!BE22</f>
        <v>0.0</v>
      </c>
      <c r="BF22" s="24" t="n">
        <f>'Z05 支出决算明细表'!BF22</f>
        <v>0.0</v>
      </c>
      <c r="BG22" s="24" t="n">
        <f>'Z05 支出决算明细表'!BG22</f>
        <v>0.0</v>
      </c>
      <c r="BH22" s="24" t="n">
        <f>'Z05 支出决算明细表'!BH22</f>
        <v>0.0</v>
      </c>
      <c r="BI22" s="24" t="n">
        <f>'Z05 支出决算明细表'!BI22</f>
        <v>0.0</v>
      </c>
      <c r="BJ22" s="24" t="n">
        <f>'Z05 支出决算明细表'!BJ22</f>
        <v>0.0</v>
      </c>
      <c r="BK22" s="24" t="n">
        <f>'Z05 支出决算明细表'!BK22</f>
        <v>0.0</v>
      </c>
      <c r="BL22" s="24" t="n">
        <f>'Z05 支出决算明细表'!BL22</f>
        <v>0.0</v>
      </c>
      <c r="BM22" s="24" t="n">
        <f>'Z05 支出决算明细表'!BM22</f>
        <v>0.0</v>
      </c>
      <c r="BN22" s="24" t="n">
        <f>('Z05 支出决算明细表'!BO22+'Z05 支出决算明细表'!BP22+'Z05 支出决算明细表'!BQ22+'Z05 支出决算明细表'!BR22+'Z05 支出决算明细表'!BS22+'Z05 支出决算明细表'!BT22+'Z05 支出决算明细表'!BU22+'Z05 支出决算明细表'!BV22+'Z05 支出决算明细表'!BW22+'Z05 支出决算明细表'!BX22+'Z05 支出决算明细表'!BY22+'Z05 支出决算明细表'!BZ22)</f>
        <v>0.0</v>
      </c>
      <c r="BO22" s="24" t="n">
        <f>'Z05 支出决算明细表'!BO22</f>
        <v>0.0</v>
      </c>
      <c r="BP22" s="24" t="n">
        <f>'Z05 支出决算明细表'!BP22</f>
        <v>0.0</v>
      </c>
      <c r="BQ22" s="24" t="n">
        <f>'Z05 支出决算明细表'!BQ22</f>
        <v>0.0</v>
      </c>
      <c r="BR22" s="24" t="n">
        <f>'Z05 支出决算明细表'!BR22</f>
        <v>0.0</v>
      </c>
      <c r="BS22" s="24" t="n">
        <f>'Z05 支出决算明细表'!BS22</f>
        <v>0.0</v>
      </c>
      <c r="BT22" s="24" t="n">
        <f>'Z05 支出决算明细表'!BT22</f>
        <v>0.0</v>
      </c>
      <c r="BU22" s="24" t="n">
        <f>'Z05 支出决算明细表'!BU22</f>
        <v>0.0</v>
      </c>
      <c r="BV22" s="24" t="n">
        <f>'Z05 支出决算明细表'!BV22</f>
        <v>0.0</v>
      </c>
      <c r="BW22" s="24" t="n">
        <f>'Z05 支出决算明细表'!BW22</f>
        <v>0.0</v>
      </c>
      <c r="BX22" s="24" t="n">
        <f>'Z05 支出决算明细表'!BX22</f>
        <v>0.0</v>
      </c>
      <c r="BY22" s="24" t="n">
        <f>'Z05 支出决算明细表'!BY22</f>
        <v>0.0</v>
      </c>
      <c r="BZ22" s="24" t="n">
        <f>'Z05 支出决算明细表'!BZ22</f>
        <v>0.0</v>
      </c>
      <c r="CA22" s="24" t="n">
        <f>('Z05 支出决算明细表'!CB22+'Z05 支出决算明细表'!CC22+'Z05 支出决算明细表'!CD22+'Z05 支出决算明细表'!CE22+'Z05 支出决算明细表'!CF22+'Z05 支出决算明细表'!CG22+'Z05 支出决算明细表'!CH22+'Z05 支出决算明细表'!CI22+'Z05 支出决算明细表'!CJ22+'Z05 支出决算明细表'!CK22+'Z05 支出决算明细表'!CL22+'Z05 支出决算明细表'!CM22+'Z05 支出决算明细表'!CN22+'Z05 支出决算明细表'!CO22+'Z05 支出决算明细表'!CP22+'Z05 支出决算明细表'!CQ22)</f>
        <v>0.0</v>
      </c>
      <c r="CB22" s="24" t="n">
        <f>'Z05 支出决算明细表'!CB22</f>
        <v>0.0</v>
      </c>
      <c r="CC22" s="24" t="n">
        <f>'Z05 支出决算明细表'!CC22</f>
        <v>0.0</v>
      </c>
      <c r="CD22" s="24" t="n">
        <f>'Z05 支出决算明细表'!CD22</f>
        <v>0.0</v>
      </c>
      <c r="CE22" s="24" t="n">
        <f>'Z05 支出决算明细表'!CE22</f>
        <v>0.0</v>
      </c>
      <c r="CF22" s="24" t="n">
        <f>'Z05 支出决算明细表'!CF22</f>
        <v>0.0</v>
      </c>
      <c r="CG22" s="24" t="n">
        <f>'Z05 支出决算明细表'!CG22</f>
        <v>0.0</v>
      </c>
      <c r="CH22" s="24" t="n">
        <f>'Z05 支出决算明细表'!CH22</f>
        <v>0.0</v>
      </c>
      <c r="CI22" s="24" t="n">
        <f>'Z05 支出决算明细表'!CI22</f>
        <v>0.0</v>
      </c>
      <c r="CJ22" s="24" t="n">
        <f>'Z05 支出决算明细表'!CJ22</f>
        <v>0.0</v>
      </c>
      <c r="CK22" s="24" t="n">
        <f>'Z05 支出决算明细表'!CK22</f>
        <v>0.0</v>
      </c>
      <c r="CL22" s="24" t="n">
        <f>'Z05 支出决算明细表'!CL22</f>
        <v>0.0</v>
      </c>
      <c r="CM22" s="24" t="n">
        <f>'Z05 支出决算明细表'!CM22</f>
        <v>0.0</v>
      </c>
      <c r="CN22" s="24" t="n">
        <f>'Z05 支出决算明细表'!CN22</f>
        <v>0.0</v>
      </c>
      <c r="CO22" s="24" t="n">
        <f>'Z05 支出决算明细表'!CO22</f>
        <v>0.0</v>
      </c>
      <c r="CP22" s="24" t="n">
        <f>'Z05 支出决算明细表'!CP22</f>
        <v>0.0</v>
      </c>
      <c r="CQ22" s="24" t="n">
        <f>'Z05 支出决算明细表'!CQ22</f>
        <v>0.0</v>
      </c>
      <c r="CR22" s="24" t="n">
        <f>'Z05 支出决算明细表'!CR22</f>
        <v>0.0</v>
      </c>
      <c r="CS22" s="24" t="n">
        <f>'Z05 支出决算明细表'!CS22</f>
        <v>0.0</v>
      </c>
      <c r="CT22" s="24" t="n">
        <f>'Z05 支出决算明细表'!CT22</f>
        <v>0.0</v>
      </c>
      <c r="CU22" s="24" t="n">
        <f>('Z05 支出决算明细表'!CV22+'Z05 支出决算明细表'!CW22+'Z05 支出决算明细表'!CX22+'Z05 支出决算明细表'!CY22+'Z05 支出决算明细表'!CZ22)</f>
        <v>0.0</v>
      </c>
      <c r="CV22" s="24" t="n">
        <f>'Z05 支出决算明细表'!CV22</f>
        <v>0.0</v>
      </c>
      <c r="CW22" s="24" t="n">
        <f>'Z05 支出决算明细表'!CW22</f>
        <v>0.0</v>
      </c>
      <c r="CX22" s="24" t="n">
        <f>'Z05 支出决算明细表'!CX22</f>
        <v>0.0</v>
      </c>
      <c r="CY22" s="24" t="n">
        <f>'Z05 支出决算明细表'!CY22</f>
        <v>0.0</v>
      </c>
      <c r="CZ22" s="24" t="n">
        <f>'Z05 支出决算明细表'!CZ22</f>
        <v>0.0</v>
      </c>
      <c r="DA22" s="24" t="n">
        <f>'Z05 支出决算明细表'!DA22</f>
        <v>0.0</v>
      </c>
      <c r="DB22" s="24" t="n">
        <f>'Z05 支出决算明细表'!DB22</f>
        <v>0.0</v>
      </c>
      <c r="DC22" s="24" t="n">
        <f>'Z05 支出决算明细表'!DC22</f>
        <v>0.0</v>
      </c>
      <c r="DD22" s="24" t="n">
        <f>'Z05 支出决算明细表'!DD22</f>
        <v>0.0</v>
      </c>
      <c r="DE22" s="24" t="n">
        <f>('Z05 支出决算明细表'!DF22+'Z05 支出决算明细表'!DG22+'Z05 支出决算明细表'!DH22+'Z05 支出决算明细表'!DI22+'Z05 支出决算明细表'!DJ22)</f>
        <v>0.0</v>
      </c>
      <c r="DF22" s="24" t="n">
        <f>'Z05 支出决算明细表'!DF22</f>
        <v>0.0</v>
      </c>
      <c r="DG22" s="24" t="n">
        <f>'Z05 支出决算明细表'!DG22</f>
        <v>0.0</v>
      </c>
      <c r="DH22" s="24" t="n">
        <f>'Z05 支出决算明细表'!DH22</f>
        <v>0.0</v>
      </c>
      <c r="DI22" s="24" t="n">
        <f>'Z05 支出决算明细表'!DI22</f>
        <v>0.0</v>
      </c>
      <c r="DJ22" s="26" t="n">
        <f>'Z05 支出决算明细表'!DJ22</f>
        <v>0.0</v>
      </c>
    </row>
    <row r="23" customHeight="true" ht="15.0">
      <c r="A23" s="194" t="inlineStr">
        <is>
          <t>注：本表为自动生成表。</t>
        </is>
      </c>
      <c r="B23" s="68"/>
      <c r="C23" s="68"/>
      <c r="D23" s="68"/>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196"/>
      <c r="CA23" s="196"/>
      <c r="CB23" s="196"/>
      <c r="CC23" s="196"/>
      <c r="CD23" s="196"/>
      <c r="CE23" s="196"/>
      <c r="CF23" s="196"/>
      <c r="CG23" s="196"/>
      <c r="CH23" s="196"/>
      <c r="CI23" s="196"/>
      <c r="CJ23" s="196"/>
      <c r="CK23" s="196"/>
      <c r="CL23" s="196"/>
      <c r="CM23" s="196"/>
      <c r="CN23" s="196"/>
      <c r="CO23" s="196"/>
      <c r="CP23" s="196"/>
      <c r="CQ23" s="196"/>
      <c r="CR23" s="196"/>
      <c r="CS23" s="196"/>
      <c r="CT23" s="196"/>
      <c r="CU23" s="196"/>
      <c r="CV23" s="196"/>
      <c r="CW23" s="196"/>
      <c r="CX23" s="196"/>
      <c r="CY23" s="196"/>
      <c r="CZ23" s="196"/>
      <c r="DA23" s="196"/>
      <c r="DB23" s="196"/>
      <c r="DC23" s="196"/>
      <c r="DD23" s="196"/>
      <c r="DE23" s="196"/>
      <c r="DF23" s="196"/>
      <c r="DG23" s="196"/>
      <c r="DH23" s="196"/>
      <c r="DI23" s="196"/>
      <c r="DJ23" s="196"/>
    </row>
  </sheetData>
  <mergeCells count="14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3:D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2002458.92</v>
      </c>
      <c r="F6" s="24" t="n">
        <f>SUM('Z05_1 基本支出决算明细表'!F7)</f>
        <v>1517866.92</v>
      </c>
      <c r="G6" s="24" t="n">
        <f>SUM('Z05_1 基本支出决算明细表'!G7)</f>
        <v>503224.0</v>
      </c>
      <c r="H6" s="24" t="n">
        <f>SUM('Z05_1 基本支出决算明细表'!H7)</f>
        <v>164828.0</v>
      </c>
      <c r="I6" s="24" t="n">
        <f>SUM('Z05_1 基本支出决算明细表'!I7)</f>
        <v>265709.0</v>
      </c>
      <c r="J6" s="24" t="n">
        <f>SUM('Z05_1 基本支出决算明细表'!J7)</f>
        <v>0.0</v>
      </c>
      <c r="K6" s="24" t="n">
        <f>SUM('Z05_1 基本支出决算明细表'!K7)</f>
        <v>83232.0</v>
      </c>
      <c r="L6" s="24" t="n">
        <f>SUM('Z05_1 基本支出决算明细表'!L7)</f>
        <v>136734.72</v>
      </c>
      <c r="M6" s="24" t="n">
        <f>SUM('Z05_1 基本支出决算明细表'!M7)</f>
        <v>61872.97</v>
      </c>
      <c r="N6" s="24" t="n">
        <f>SUM('Z05_1 基本支出决算明细表'!N7)</f>
        <v>87661.37</v>
      </c>
      <c r="O6" s="24" t="n">
        <f>SUM('Z05_1 基本支出决算明细表'!O7)</f>
        <v>0.0</v>
      </c>
      <c r="P6" s="24" t="n">
        <f>SUM('Z05_1 基本支出决算明细表'!P7)</f>
        <v>2957.86</v>
      </c>
      <c r="Q6" s="24" t="n">
        <f>SUM('Z05_1 基本支出决算明细表'!Q7)</f>
        <v>211647.0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84676.4</v>
      </c>
      <c r="U6" s="24" t="n">
        <f>SUM('Z05_1 基本支出决算明细表'!U7)</f>
        <v>20000.0</v>
      </c>
      <c r="V6" s="24" t="n">
        <f>SUM('Z05_1 基本支出决算明细表'!V7)</f>
        <v>19936.4</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0.0</v>
      </c>
      <c r="AB6" s="24" t="n">
        <f>SUM('Z05_1 基本支出决算明细表'!AB7)</f>
        <v>0.0</v>
      </c>
      <c r="AC6" s="24" t="n">
        <f>SUM('Z05_1 基本支出决算明细表'!AC7)</f>
        <v>0.0</v>
      </c>
      <c r="AD6" s="24" t="n">
        <f>SUM('Z05_1 基本支出决算明细表'!AD7)</f>
        <v>0.0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0.0</v>
      </c>
      <c r="AP6" s="24" t="n">
        <f>SUM('Z05_1 基本支出决算明细表'!AP7)</f>
        <v>0.0</v>
      </c>
      <c r="AQ6" s="24" t="n">
        <f>SUM('Z05_1 基本支出决算明细表'!AQ7)</f>
        <v>0.0</v>
      </c>
      <c r="AR6" s="24" t="n">
        <f>SUM('Z05_1 基本支出决算明细表'!AR7)</f>
        <v>0.0</v>
      </c>
      <c r="AS6" s="24" t="n">
        <f>SUM('Z05_1 基本支出决算明细表'!AS7)</f>
        <v>40340.0</v>
      </c>
      <c r="AT6" s="24" t="n">
        <f>SUM('Z05_1 基本支出决算明细表'!AT7)</f>
        <v>0.0</v>
      </c>
      <c r="AU6" s="24" t="n">
        <f>SUM('Z05_1 基本支出决算明细表'!AU7)</f>
        <v>4400.0</v>
      </c>
      <c r="AV6" s="24" t="n">
        <f>SUM('Z05_1 基本支出决算明细表'!AV7)</f>
        <v>399915.6</v>
      </c>
      <c r="AW6" s="24" t="n">
        <f>SUM('Z05_1 基本支出决算明细表'!AW7)</f>
        <v>0.0</v>
      </c>
      <c r="AX6" s="24" t="n">
        <f>SUM('Z05_1 基本支出决算明细表'!AX7)</f>
        <v>0.0</v>
      </c>
      <c r="AY6" s="24" t="n">
        <f>SUM('Z05_1 基本支出决算明细表'!AY7)</f>
        <v>0.0</v>
      </c>
      <c r="AZ6" s="24" t="n">
        <f>SUM('Z05_1 基本支出决算明细表'!AZ7)</f>
        <v>158762.0</v>
      </c>
      <c r="BA6" s="24" t="n">
        <f>SUM('Z05_1 基本支出决算明细表'!BA7)</f>
        <v>226593.6</v>
      </c>
      <c r="BB6" s="24" t="n">
        <f>SUM('Z05_1 基本支出决算明细表'!BB7)</f>
        <v>0.0</v>
      </c>
      <c r="BC6" s="24" t="n">
        <f>SUM('Z05_1 基本支出决算明细表'!BC7)</f>
        <v>0.0</v>
      </c>
      <c r="BD6" s="24" t="n">
        <f>SUM('Z05_1 基本支出决算明细表'!BD7)</f>
        <v>0.0</v>
      </c>
      <c r="BE6" s="24" t="n">
        <f>SUM('Z05_1 基本支出决算明细表'!BE7)</f>
        <v>14560.0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2013101</t>
        </is>
      </c>
      <c r="B7" s="174"/>
      <c r="C7" s="174"/>
      <c r="D7" s="30" t="inlineStr">
        <is>
          <t>行政运行</t>
        </is>
      </c>
      <c r="E7" s="24" t="n">
        <v>20000.0</v>
      </c>
      <c r="F7" s="24" t="n">
        <v>20000.0</v>
      </c>
      <c r="G7" s="24" t="n">
        <v>0.0</v>
      </c>
      <c r="H7" s="24" t="n">
        <v>0.0</v>
      </c>
      <c r="I7" s="24" t="n">
        <v>20000.0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2060101</t>
        </is>
      </c>
      <c r="B8" s="174"/>
      <c r="C8" s="174"/>
      <c r="D8" s="30" t="inlineStr">
        <is>
          <t>行政运行</t>
        </is>
      </c>
      <c r="E8" s="24" t="n">
        <v>1322823.0</v>
      </c>
      <c r="F8" s="24" t="n">
        <v>996993.0</v>
      </c>
      <c r="G8" s="24" t="n">
        <v>503224.0</v>
      </c>
      <c r="H8" s="24" t="n">
        <v>164828.0</v>
      </c>
      <c r="I8" s="24" t="n">
        <v>245709.0</v>
      </c>
      <c r="J8" s="24" t="n">
        <v>0.0</v>
      </c>
      <c r="K8" s="24" t="n">
        <v>83232.0</v>
      </c>
      <c r="L8" s="24" t="n">
        <v>0.0</v>
      </c>
      <c r="M8" s="24" t="n">
        <v>0.0</v>
      </c>
      <c r="N8" s="24" t="n">
        <v>0.0</v>
      </c>
      <c r="O8" s="24" t="n">
        <v>0.0</v>
      </c>
      <c r="P8" s="24" t="n">
        <v>0.0</v>
      </c>
      <c r="Q8" s="24" t="n">
        <v>0.0</v>
      </c>
      <c r="R8" s="24" t="n">
        <v>0.0</v>
      </c>
      <c r="S8" s="24" t="n">
        <v>0.0</v>
      </c>
      <c r="T8" s="24" t="n">
        <v>84676.4</v>
      </c>
      <c r="U8" s="24" t="n">
        <v>20000.0</v>
      </c>
      <c r="V8" s="24" t="n">
        <v>19936.4</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40340.0</v>
      </c>
      <c r="AT8" s="24" t="n">
        <v>0.0</v>
      </c>
      <c r="AU8" s="24" t="n">
        <v>4400.0</v>
      </c>
      <c r="AV8" s="24" t="n">
        <v>241153.6</v>
      </c>
      <c r="AW8" s="24" t="n">
        <v>0.0</v>
      </c>
      <c r="AX8" s="24" t="n">
        <v>0.0</v>
      </c>
      <c r="AY8" s="24" t="n">
        <v>0.0</v>
      </c>
      <c r="AZ8" s="24" t="n">
        <v>0.0</v>
      </c>
      <c r="BA8" s="24" t="n">
        <v>226593.6</v>
      </c>
      <c r="BB8" s="24" t="n">
        <v>0.0</v>
      </c>
      <c r="BC8" s="24" t="n">
        <v>0.0</v>
      </c>
      <c r="BD8" s="24" t="n">
        <v>0.0</v>
      </c>
      <c r="BE8" s="24" t="n">
        <v>14560.0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2080505</t>
        </is>
      </c>
      <c r="B9" s="174"/>
      <c r="C9" s="174"/>
      <c r="D9" s="30" t="inlineStr">
        <is>
          <t>机关事业单位基本养老保险缴费支出</t>
        </is>
      </c>
      <c r="E9" s="24" t="n">
        <v>136734.72</v>
      </c>
      <c r="F9" s="24" t="n">
        <v>136734.72</v>
      </c>
      <c r="G9" s="24" t="n">
        <v>0.0</v>
      </c>
      <c r="H9" s="24" t="n">
        <v>0.0</v>
      </c>
      <c r="I9" s="24" t="n">
        <v>0.0</v>
      </c>
      <c r="J9" s="24" t="n">
        <v>0.0</v>
      </c>
      <c r="K9" s="24" t="n">
        <v>0.0</v>
      </c>
      <c r="L9" s="24" t="n">
        <v>136734.72</v>
      </c>
      <c r="M9" s="24" t="n">
        <v>0.0</v>
      </c>
      <c r="N9" s="24" t="n">
        <v>0.0</v>
      </c>
      <c r="O9" s="24" t="n">
        <v>0.0</v>
      </c>
      <c r="P9" s="24" t="n">
        <v>0.0</v>
      </c>
      <c r="Q9" s="24" t="n">
        <v>0.0</v>
      </c>
      <c r="R9" s="24" t="n">
        <v>0.0</v>
      </c>
      <c r="S9" s="24" t="n">
        <v>0.0</v>
      </c>
      <c r="T9" s="24" t="n">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2080506</t>
        </is>
      </c>
      <c r="B10" s="174"/>
      <c r="C10" s="174"/>
      <c r="D10" s="30" t="inlineStr">
        <is>
          <t>机关事业单位职业年金缴费支出</t>
        </is>
      </c>
      <c r="E10" s="24" t="n">
        <v>61872.97</v>
      </c>
      <c r="F10" s="24" t="n">
        <v>61872.97</v>
      </c>
      <c r="G10" s="24" t="n">
        <v>0.0</v>
      </c>
      <c r="H10" s="24" t="n">
        <v>0.0</v>
      </c>
      <c r="I10" s="24" t="n">
        <v>0.0</v>
      </c>
      <c r="J10" s="24" t="n">
        <v>0.0</v>
      </c>
      <c r="K10" s="24" t="n">
        <v>0.0</v>
      </c>
      <c r="L10" s="24" t="n">
        <v>0.0</v>
      </c>
      <c r="M10" s="24" t="n">
        <v>61872.97</v>
      </c>
      <c r="N10" s="24" t="n">
        <v>0.0</v>
      </c>
      <c r="O10" s="24" t="n">
        <v>0.0</v>
      </c>
      <c r="P10" s="24" t="n">
        <v>0.0</v>
      </c>
      <c r="Q10" s="24" t="n">
        <v>0.0</v>
      </c>
      <c r="R10" s="24" t="n">
        <v>0.0</v>
      </c>
      <c r="S10" s="24" t="n">
        <v>0.0</v>
      </c>
      <c r="T10" s="24" t="n">
        <v>0.0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2080801</t>
        </is>
      </c>
      <c r="B11" s="174"/>
      <c r="C11" s="174"/>
      <c r="D11" s="30" t="inlineStr">
        <is>
          <t>死亡抚恤</t>
        </is>
      </c>
      <c r="E11" s="24" t="n">
        <v>158762.0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158762.0</v>
      </c>
      <c r="AW11" s="24" t="n">
        <v>0.0</v>
      </c>
      <c r="AX11" s="24" t="n">
        <v>0.0</v>
      </c>
      <c r="AY11" s="24" t="n">
        <v>0.0</v>
      </c>
      <c r="AZ11" s="24" t="n">
        <v>158762.0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2101101</t>
        </is>
      </c>
      <c r="B12" s="174"/>
      <c r="C12" s="174"/>
      <c r="D12" s="30" t="inlineStr">
        <is>
          <t>行政单位医疗</t>
        </is>
      </c>
      <c r="E12" s="24" t="n">
        <v>90619.23</v>
      </c>
      <c r="F12" s="24" t="n">
        <v>90619.23</v>
      </c>
      <c r="G12" s="24" t="n">
        <v>0.0</v>
      </c>
      <c r="H12" s="24" t="n">
        <v>0.0</v>
      </c>
      <c r="I12" s="24" t="n">
        <v>0.0</v>
      </c>
      <c r="J12" s="24" t="n">
        <v>0.0</v>
      </c>
      <c r="K12" s="24" t="n">
        <v>0.0</v>
      </c>
      <c r="L12" s="24" t="n">
        <v>0.0</v>
      </c>
      <c r="M12" s="24" t="n">
        <v>0.0</v>
      </c>
      <c r="N12" s="24" t="n">
        <v>87661.37</v>
      </c>
      <c r="O12" s="24" t="n">
        <v>0.0</v>
      </c>
      <c r="P12" s="24" t="n">
        <v>2957.86</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2210201</t>
        </is>
      </c>
      <c r="B13" s="174"/>
      <c r="C13" s="174"/>
      <c r="D13" s="30" t="inlineStr">
        <is>
          <t>住房公积金</t>
        </is>
      </c>
      <c r="E13" s="24" t="n">
        <f>'Z05_1 基本支出决算明细表'!F13 + 'Z05_1 基本支出决算明细表'!T13 + 'Z05_1 基本支出决算明细表'!AV13 + 'Z05_1 基本支出决算明细表'!BI13 + 'Z05_1 基本支出决算明细表'!CA13 + 'Z05_1 基本支出决算明细表'!CU13 + 'Z05_1 基本支出决算明细表'!DE13</f>
        <v>211647.0</v>
      </c>
      <c r="F13" s="24" t="n">
        <f>('Z05_1 基本支出决算明细表'!G13+'Z05_1 基本支出决算明细表'!H13+'Z05_1 基本支出决算明细表'!I13+'Z05_1 基本支出决算明细表'!J13+'Z05_1 基本支出决算明细表'!K13+'Z05_1 基本支出决算明细表'!L13+'Z05_1 基本支出决算明细表'!M13+'Z05_1 基本支出决算明细表'!N13+'Z05_1 基本支出决算明细表'!O13+'Z05_1 基本支出决算明细表'!P13+'Z05_1 基本支出决算明细表'!Q13+'Z05_1 基本支出决算明细表'!R13+'Z05_1 基本支出决算明细表'!S13)</f>
        <v>211647.0</v>
      </c>
      <c r="G13" s="24" t="n">
        <v>0.0</v>
      </c>
      <c r="H13" s="24" t="n">
        <v>0.0</v>
      </c>
      <c r="I13" s="24" t="n">
        <v>0.0</v>
      </c>
      <c r="J13" s="24" t="n">
        <v>0.0</v>
      </c>
      <c r="K13" s="24" t="n">
        <v>0.0</v>
      </c>
      <c r="L13" s="24" t="n">
        <v>0.0</v>
      </c>
      <c r="M13" s="24" t="n">
        <v>0.0</v>
      </c>
      <c r="N13" s="24" t="n">
        <v>0.0</v>
      </c>
      <c r="O13" s="24" t="n">
        <v>0.0</v>
      </c>
      <c r="P13" s="24" t="n">
        <v>0.0</v>
      </c>
      <c r="Q13" s="24" t="n">
        <v>211647.0</v>
      </c>
      <c r="R13" s="24" t="n">
        <v>0.0</v>
      </c>
      <c r="S13" s="24" t="n">
        <v>0.0</v>
      </c>
      <c r="T13" s="24" t="n">
        <f>('Z05_1 基本支出决算明细表'!U13+'Z05_1 基本支出决算明细表'!V13+'Z05_1 基本支出决算明细表'!W13+'Z05_1 基本支出决算明细表'!X13+'Z05_1 基本支出决算明细表'!Y13+'Z05_1 基本支出决算明细表'!Z13+'Z05_1 基本支出决算明细表'!AA13+'Z05_1 基本支出决算明细表'!AB13+'Z05_1 基本支出决算明细表'!AC13+'Z05_1 基本支出决算明细表'!AD13+'Z05_1 基本支出决算明细表'!AE13+'Z05_1 基本支出决算明细表'!AF13+'Z05_1 基本支出决算明细表'!AG13+'Z05_1 基本支出决算明细表'!AH13+'Z05_1 基本支出决算明细表'!AI13+'Z05_1 基本支出决算明细表'!AJ13+'Z05_1 基本支出决算明细表'!AK13+'Z05_1 基本支出决算明细表'!AL13+'Z05_1 基本支出决算明细表'!AM13+'Z05_1 基本支出决算明细表'!AN13+'Z05_1 基本支出决算明细表'!AO13+'Z05_1 基本支出决算明细表'!AP13+'Z05_1 基本支出决算明细表'!AQ13+'Z05_1 基本支出决算明细表'!AR13+'Z05_1 基本支出决算明细表'!AS13+'Z05_1 基本支出决算明细表'!AT13+'Z05_1 基本支出决算明细表'!AU13)</f>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f>('Z05_1 基本支出决算明细表'!AW13+'Z05_1 基本支出决算明细表'!AX13+'Z05_1 基本支出决算明细表'!AY13+'Z05_1 基本支出决算明细表'!AZ13+'Z05_1 基本支出决算明细表'!BA13+'Z05_1 基本支出决算明细表'!BB13+'Z05_1 基本支出决算明细表'!BC13+'Z05_1 基本支出决算明细表'!BD13+'Z05_1 基本支出决算明细表'!BE13+'Z05_1 基本支出决算明细表'!BF13+'Z05_1 基本支出决算明细表'!BG13+'Z05_1 基本支出决算明细表'!BH13)</f>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f>('Z05_1 基本支出决算明细表'!BJ13+'Z05_1 基本支出决算明细表'!BK13+'Z05_1 基本支出决算明细表'!BL13+'Z05_1 基本支出决算明细表'!BM13)</f>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f>('Z05_1 基本支出决算明细表'!CB13+'Z05_1 基本支出决算明细表'!CC13+'Z05_1 基本支出决算明细表'!CD13+'Z05_1 基本支出决算明细表'!CE13+'Z05_1 基本支出决算明细表'!CF13+'Z05_1 基本支出决算明细表'!CG13+'Z05_1 基本支出决算明细表'!CH13+'Z05_1 基本支出决算明细表'!CI13+'Z05_1 基本支出决算明细表'!CJ13+'Z05_1 基本支出决算明细表'!CK13+'Z05_1 基本支出决算明细表'!CL13+'Z05_1 基本支出决算明细表'!CM13+'Z05_1 基本支出决算明细表'!CN13+'Z05_1 基本支出决算明细表'!CO13+'Z05_1 基本支出决算明细表'!CP13+'Z05_1 基本支出决算明细表'!CQ13)</f>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f>('Z05_1 基本支出决算明细表'!CV13+'Z05_1 基本支出决算明细表'!CW13+'Z05_1 基本支出决算明细表'!CX13+'Z05_1 基本支出决算明细表'!CY13+'Z05_1 基本支出决算明细表'!CZ13)</f>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f>('Z05_1 基本支出决算明细表'!DF13+'Z05_1 基本支出决算明细表'!DG13+'Z05_1 基本支出决算明细表'!DH13+'Z05_1 基本支出决算明细表'!DI13+'Z05_1 基本支出决算明细表'!DJ13)</f>
        <v>0.0</v>
      </c>
      <c r="DF13" s="24" t="n">
        <v>0.0</v>
      </c>
      <c r="DG13" s="24" t="n">
        <v>0.0</v>
      </c>
      <c r="DH13" s="24" t="n">
        <v>0.0</v>
      </c>
      <c r="DI13" s="24" t="n">
        <v>0.0</v>
      </c>
      <c r="DJ13" s="26"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2024-07-03T09:16:21Z</dcterms:created>
  <dc:creator>Apache POI</dc:creator>
</cp:coreProperties>
</file>