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firstSheet="24" activeTab="26"/>
  </bookViews>
  <sheets>
    <sheet name="表一 公共财政收入预算表(草案)" sheetId="22" r:id="rId1"/>
    <sheet name="表二 一般公共预算收入预算表" sheetId="2" r:id="rId2"/>
    <sheet name="表三2023年衡阳市珠晖区一般公共预算支出预算表（草案）" sheetId="5" r:id="rId3"/>
    <sheet name="表四 财政收支平衡表" sheetId="3" r:id="rId4"/>
    <sheet name="表五 一般公共预算本级支出明细表（草案）" sheetId="4" r:id="rId5"/>
    <sheet name="表六 一般公共预算基本支出表" sheetId="6" r:id="rId6"/>
    <sheet name="表七 政府性基金预算收入表" sheetId="7" r:id="rId7"/>
    <sheet name="表八 政府性基金预算支出表" sheetId="8" r:id="rId8"/>
    <sheet name="表九 本级政府性基金预算支出表" sheetId="23" r:id="rId9"/>
    <sheet name="表十 政府性基金转移支付（分项目）" sheetId="11" r:id="rId10"/>
    <sheet name="表十一 政府性基金转移支付（分地区）" sheetId="12" r:id="rId11"/>
    <sheet name="表十二 珠晖区国有资本经营预算收入表" sheetId="13" r:id="rId12"/>
    <sheet name="表十三 国有资本经营预算支出表" sheetId="14" r:id="rId13"/>
    <sheet name="表十四 2023年本级国有资本经营支出表 " sheetId="24" r:id="rId14"/>
    <sheet name="表十五 国有资本经营预算转移支付情况表" sheetId="16" r:id="rId15"/>
    <sheet name="表十六 社会保险基金预算收入表" sheetId="18" r:id="rId16"/>
    <sheet name="表十七 社会保险基金预算支出表" sheetId="19" r:id="rId17"/>
    <sheet name="表十八 社会保险基金预算总表" sheetId="17" r:id="rId18"/>
    <sheet name="表十九 一般公共预算税收返还和转移支付表" sheetId="20" r:id="rId19"/>
    <sheet name="2021及2022年政府一般债务限额、余额及2023年还本付息" sheetId="25" r:id="rId20"/>
    <sheet name="表二十一 2023年衡阳市珠晖区一般债务限额和余额情" sheetId="26" r:id="rId21"/>
    <sheet name="2021及2022年政府专项债务限额、余额及2023年还本付息" sheetId="27" r:id="rId22"/>
    <sheet name="表二十三 2023年衡阳市珠晖区专项债务限额和余额情况表" sheetId="28" r:id="rId23"/>
    <sheet name="表二十四地方债券资金使用安排表" sheetId="31" r:id="rId24"/>
    <sheet name="表二十五债务发行及还本付息情况预算表" sheetId="32" r:id="rId25"/>
    <sheet name="表二十六“三公”经费支出预算表" sheetId="21" r:id="rId26"/>
    <sheet name="表二十七 重点项目绩效目标表" sheetId="29" r:id="rId2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<sst xmlns="http://schemas.openxmlformats.org/spreadsheetml/2006/main" count="1948" uniqueCount="1527">
  <si>
    <t>表一：</t>
  </si>
  <si>
    <t>2023年衡阳市珠晖区公共财政收入预算表(草案)</t>
  </si>
  <si>
    <t>单位:万元</t>
  </si>
  <si>
    <t>项   目</t>
  </si>
  <si>
    <t>2022年
完成数</t>
  </si>
  <si>
    <t>2023年
预算数</t>
  </si>
  <si>
    <t>较上年调整数
增长%</t>
  </si>
  <si>
    <t>备注</t>
  </si>
  <si>
    <t>财政总收入</t>
  </si>
  <si>
    <t xml:space="preserve">税务部门 </t>
  </si>
  <si>
    <t>财政部门</t>
  </si>
  <si>
    <t xml:space="preserve">      耕地占用税</t>
  </si>
  <si>
    <t>其中：地方一般预算收入</t>
  </si>
  <si>
    <t>表二：</t>
  </si>
  <si>
    <t>2023年衡阳市珠晖区一般公共预算收入预算表（草案）</t>
  </si>
  <si>
    <t>单位：万元</t>
  </si>
  <si>
    <t>项        目</t>
  </si>
  <si>
    <t>2023年预算数</t>
  </si>
  <si>
    <t>上年完成数</t>
  </si>
  <si>
    <t>比上年增减额</t>
  </si>
  <si>
    <t>比上年
增减%</t>
  </si>
  <si>
    <t>一般公共预算收入合计</t>
  </si>
  <si>
    <t xml:space="preserve"> 1、税收收入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</si>
  <si>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</si>
  <si>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</si>
  <si>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</si>
  <si>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</si>
  <si>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</si>
  <si>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</si>
  <si>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</si>
  <si>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</si>
  <si>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</si>
  <si>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</si>
  <si>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t>
  </si>
  <si>
    <t xml:space="preserve">   耕地占用税</t>
  </si>
  <si>
    <t xml:space="preserve">   环保税</t>
  </si>
  <si>
    <t xml:space="preserve"> 2、非税收入</t>
  </si>
  <si>
    <t xml:space="preserve">   专项收入</t>
  </si>
  <si>
    <t xml:space="preserve">   行政性收费收入</t>
  </si>
  <si>
    <t xml:space="preserve">   罚没收入 </t>
  </si>
  <si>
    <t xml:space="preserve">   国有资源有偿使用收入</t>
  </si>
  <si>
    <t xml:space="preserve">   其他收入</t>
  </si>
  <si>
    <t>表三：</t>
  </si>
  <si>
    <t>2023年衡阳市珠晖区一般公共预算支出预算表（草案）</t>
  </si>
  <si>
    <t>2023年预算</t>
  </si>
  <si>
    <t>上年执行数</t>
  </si>
  <si>
    <t>一、一般公共服务支出</t>
  </si>
  <si>
    <t>二、公共安全支出</t>
  </si>
  <si>
    <t>三、教育支出</t>
  </si>
  <si>
    <t>四、科学技术支出</t>
  </si>
  <si>
    <t>五、文化旅游体育与传媒支出</t>
  </si>
  <si>
    <t>六、社会保障和就业支出</t>
  </si>
  <si>
    <t>七、卫生健康支出</t>
  </si>
  <si>
    <t>八、节能环保支出</t>
  </si>
  <si>
    <t>九、城乡社区支出</t>
  </si>
  <si>
    <t>十、农林水支出</t>
  </si>
  <si>
    <t>十一、交通运输支出</t>
  </si>
  <si>
    <t>十二、资源勘探信息等支出</t>
  </si>
  <si>
    <t>十三、商业服务业等支出</t>
  </si>
  <si>
    <t>十四、金融支出</t>
  </si>
  <si>
    <t>十五、自然资源海洋气象等支出</t>
  </si>
  <si>
    <t>十六、住房保障支出</t>
  </si>
  <si>
    <t>含隐性债务还本付息支出</t>
  </si>
  <si>
    <t>十七、粮油物资储备支出</t>
  </si>
  <si>
    <t>十八、灾害防治及应急管理支出</t>
  </si>
  <si>
    <t>十九、预备费</t>
  </si>
  <si>
    <t>二十、债务还本支出</t>
  </si>
  <si>
    <t>二十一、债务付息支出</t>
  </si>
  <si>
    <t>二十二、债务发行费用支出</t>
  </si>
  <si>
    <t>二十三、其他支出</t>
  </si>
  <si>
    <t>支出总计</t>
  </si>
  <si>
    <t>不含返还性支出和一般债券还本支出，较上年差额主要原因为，2023年只将提前下达的转移支付与可预见的配套性民生类转移支付预计数纳入年初预算</t>
  </si>
  <si>
    <t>表四：</t>
  </si>
  <si>
    <t>2023年衡阳市珠晖区财政收支平衡表（草案）</t>
  </si>
  <si>
    <t>收            入</t>
  </si>
  <si>
    <t>支            出</t>
  </si>
  <si>
    <t>项     目</t>
  </si>
  <si>
    <t>一、一般预算收入</t>
  </si>
  <si>
    <t>一、一般公共预算支出</t>
  </si>
  <si>
    <t xml:space="preserve">  税收收入</t>
  </si>
  <si>
    <t>1、本级预算支出</t>
  </si>
  <si>
    <t xml:space="preserve">  非税收入</t>
  </si>
  <si>
    <t>2、上级转移支付支出</t>
  </si>
  <si>
    <t>二、转移性收入</t>
  </si>
  <si>
    <t>二、返还性支出</t>
  </si>
  <si>
    <t>1、返还性收入</t>
  </si>
  <si>
    <t>三、一般债券还本支出</t>
  </si>
  <si>
    <t xml:space="preserve">  增值税消费税返还收入</t>
  </si>
  <si>
    <t xml:space="preserve">  所得税基数返还收入</t>
  </si>
  <si>
    <t xml:space="preserve">  营改增税收返还收入</t>
  </si>
  <si>
    <t xml:space="preserve">  省直管县改革税收返还收入</t>
  </si>
  <si>
    <t xml:space="preserve">  城镇土地使用税基数返还收入</t>
  </si>
  <si>
    <t>2、财力性转移支付收入</t>
  </si>
  <si>
    <t xml:space="preserve">  均衡性转移支付收入</t>
  </si>
  <si>
    <t>四、预算结余</t>
  </si>
  <si>
    <t xml:space="preserve">  县级基本财力保障机制转移支付收入</t>
  </si>
  <si>
    <t xml:space="preserve">  农村税费改革转移支付收入</t>
  </si>
  <si>
    <t xml:space="preserve">  调整工资转移支付收入</t>
  </si>
  <si>
    <t xml:space="preserve">  城区财政体制调整区对市递增上划收入</t>
  </si>
  <si>
    <t xml:space="preserve">  其他财力性转移支付收入</t>
  </si>
  <si>
    <t>3、专项转移支付收入</t>
  </si>
  <si>
    <t>三、债务转贷收入</t>
  </si>
  <si>
    <t>四、调入预算稳定调节基金</t>
  </si>
  <si>
    <t>五、调入资金</t>
  </si>
  <si>
    <t>收入合计</t>
  </si>
  <si>
    <t>支出合计</t>
  </si>
  <si>
    <t>表五：</t>
  </si>
  <si>
    <t>2023年衡阳市珠晖区一般公共预算本级支出明细表（草案）</t>
  </si>
  <si>
    <t>科目编码</t>
  </si>
  <si>
    <t>科目名称</t>
  </si>
  <si>
    <t>预算数</t>
  </si>
  <si>
    <t>合计</t>
  </si>
  <si>
    <t>201</t>
  </si>
  <si>
    <t>一般公共服务支出</t>
  </si>
  <si>
    <t xml:space="preserve">  20131</t>
  </si>
  <si>
    <t xml:space="preserve">  党委办公厅（室）及相关机构事务</t>
  </si>
  <si>
    <t xml:space="preserve">   2013101</t>
  </si>
  <si>
    <t xml:space="preserve">   行政运行</t>
  </si>
  <si>
    <t xml:space="preserve">   2013103</t>
  </si>
  <si>
    <t xml:space="preserve">   机关服务</t>
  </si>
  <si>
    <t xml:space="preserve">   2013150</t>
  </si>
  <si>
    <t xml:space="preserve">   事业运行</t>
  </si>
  <si>
    <t xml:space="preserve">   2013102</t>
  </si>
  <si>
    <t xml:space="preserve">   一般行政管理事务</t>
  </si>
  <si>
    <t xml:space="preserve">   2013105</t>
  </si>
  <si>
    <t xml:space="preserve">   专项业务</t>
  </si>
  <si>
    <t xml:space="preserve">   2013199</t>
  </si>
  <si>
    <t xml:space="preserve">   其他党委办公厅（室）及相关机构事务支出</t>
  </si>
  <si>
    <t xml:space="preserve">  20101</t>
  </si>
  <si>
    <t xml:space="preserve">  人大事务</t>
  </si>
  <si>
    <t xml:space="preserve">   2010101</t>
  </si>
  <si>
    <t xml:space="preserve">   2010199</t>
  </si>
  <si>
    <t xml:space="preserve">   其他人大事务支出</t>
  </si>
  <si>
    <t xml:space="preserve">   2010102</t>
  </si>
  <si>
    <t xml:space="preserve">   2010104</t>
  </si>
  <si>
    <t xml:space="preserve">   人大会议</t>
  </si>
  <si>
    <t xml:space="preserve">   2010106</t>
  </si>
  <si>
    <t xml:space="preserve">   人大监督</t>
  </si>
  <si>
    <t xml:space="preserve">  20103</t>
  </si>
  <si>
    <t xml:space="preserve">  政府办公厅（室）及相关机构事务</t>
  </si>
  <si>
    <t xml:space="preserve">   2010301</t>
  </si>
  <si>
    <t xml:space="preserve">   2010302</t>
  </si>
  <si>
    <t xml:space="preserve">   2010399</t>
  </si>
  <si>
    <t xml:space="preserve">   其他政府办公厅（室）及相关机构事务支出</t>
  </si>
  <si>
    <t xml:space="preserve">   2010303</t>
  </si>
  <si>
    <t xml:space="preserve">   2010308</t>
  </si>
  <si>
    <t xml:space="preserve">   信访事务</t>
  </si>
  <si>
    <t xml:space="preserve">  20102</t>
  </si>
  <si>
    <t xml:space="preserve">  政协事务</t>
  </si>
  <si>
    <t xml:space="preserve">   2010201</t>
  </si>
  <si>
    <t xml:space="preserve">   2010202</t>
  </si>
  <si>
    <t xml:space="preserve">   2010299</t>
  </si>
  <si>
    <t xml:space="preserve">   其他政协事务支出</t>
  </si>
  <si>
    <t xml:space="preserve">   2010204</t>
  </si>
  <si>
    <t xml:space="preserve">   政协会议</t>
  </si>
  <si>
    <t xml:space="preserve">   2010205</t>
  </si>
  <si>
    <t xml:space="preserve">   委员视察</t>
  </si>
  <si>
    <t xml:space="preserve">  20111</t>
  </si>
  <si>
    <t xml:space="preserve">  纪检监察事务</t>
  </si>
  <si>
    <t xml:space="preserve">   2011101</t>
  </si>
  <si>
    <t xml:space="preserve">   2011105</t>
  </si>
  <si>
    <t xml:space="preserve">   派驻派出机构</t>
  </si>
  <si>
    <t xml:space="preserve">   2011102</t>
  </si>
  <si>
    <t xml:space="preserve">   2011199</t>
  </si>
  <si>
    <t xml:space="preserve">   其他纪检监察事务支出</t>
  </si>
  <si>
    <t xml:space="preserve">  20132</t>
  </si>
  <si>
    <t xml:space="preserve">  组织事务</t>
  </si>
  <si>
    <t xml:space="preserve">   2013201</t>
  </si>
  <si>
    <t xml:space="preserve">   2013202</t>
  </si>
  <si>
    <t xml:space="preserve">   2013299</t>
  </si>
  <si>
    <t xml:space="preserve">   其他组织事务支出</t>
  </si>
  <si>
    <t xml:space="preserve">  20133</t>
  </si>
  <si>
    <t xml:space="preserve">  宣传事务</t>
  </si>
  <si>
    <t xml:space="preserve">   2013301</t>
  </si>
  <si>
    <t xml:space="preserve">   2013350</t>
  </si>
  <si>
    <t xml:space="preserve">   2013302</t>
  </si>
  <si>
    <t xml:space="preserve">   2013303</t>
  </si>
  <si>
    <t xml:space="preserve">   2013399</t>
  </si>
  <si>
    <t xml:space="preserve">   其他宣传事务支出</t>
  </si>
  <si>
    <t xml:space="preserve">  20134</t>
  </si>
  <si>
    <t xml:space="preserve">  统战事务</t>
  </si>
  <si>
    <t xml:space="preserve">   2013401</t>
  </si>
  <si>
    <t xml:space="preserve">   2013402</t>
  </si>
  <si>
    <t xml:space="preserve">   2013404</t>
  </si>
  <si>
    <t xml:space="preserve">   宗教事务</t>
  </si>
  <si>
    <t xml:space="preserve">   2013499</t>
  </si>
  <si>
    <t xml:space="preserve">   其他统战事务支出</t>
  </si>
  <si>
    <t xml:space="preserve">  20136</t>
  </si>
  <si>
    <t xml:space="preserve">  其他共产党事务支出</t>
  </si>
  <si>
    <t xml:space="preserve">   2013601</t>
  </si>
  <si>
    <t xml:space="preserve">   2013602</t>
  </si>
  <si>
    <t xml:space="preserve">   2013650</t>
  </si>
  <si>
    <t xml:space="preserve">   2013699</t>
  </si>
  <si>
    <t xml:space="preserve">   其他共产党事务支出</t>
  </si>
  <si>
    <t xml:space="preserve">  20106</t>
  </si>
  <si>
    <t xml:space="preserve">  财政事务</t>
  </si>
  <si>
    <t xml:space="preserve">   2010601</t>
  </si>
  <si>
    <t xml:space="preserve">   2010602</t>
  </si>
  <si>
    <t xml:space="preserve">   2010650</t>
  </si>
  <si>
    <t xml:space="preserve">   2010699</t>
  </si>
  <si>
    <t xml:space="preserve">   其他财政事务支出</t>
  </si>
  <si>
    <t xml:space="preserve">   2010607</t>
  </si>
  <si>
    <t xml:space="preserve">   信息化建设</t>
  </si>
  <si>
    <t xml:space="preserve">  20138</t>
  </si>
  <si>
    <t xml:space="preserve">  市场监督管理事务</t>
  </si>
  <si>
    <t xml:space="preserve">   2013801</t>
  </si>
  <si>
    <t xml:space="preserve">   2013899</t>
  </si>
  <si>
    <t xml:space="preserve">   其他市场监督管理事务</t>
  </si>
  <si>
    <t xml:space="preserve">   2013804</t>
  </si>
  <si>
    <t xml:space="preserve">   市场主体管理</t>
  </si>
  <si>
    <t xml:space="preserve">   2013816</t>
  </si>
  <si>
    <t xml:space="preserve">   食品安全监管</t>
  </si>
  <si>
    <t xml:space="preserve">  20105</t>
  </si>
  <si>
    <t xml:space="preserve">  统计信息事务</t>
  </si>
  <si>
    <t xml:space="preserve">   2010501</t>
  </si>
  <si>
    <t xml:space="preserve">   2010502</t>
  </si>
  <si>
    <t xml:space="preserve">   2010505</t>
  </si>
  <si>
    <t xml:space="preserve">   专项统计业务</t>
  </si>
  <si>
    <t xml:space="preserve">   2010507</t>
  </si>
  <si>
    <t xml:space="preserve">   专项普查活动</t>
  </si>
  <si>
    <t xml:space="preserve">  20108</t>
  </si>
  <si>
    <t xml:space="preserve">  审计事务</t>
  </si>
  <si>
    <t xml:space="preserve">   2010801</t>
  </si>
  <si>
    <t xml:space="preserve">   2010804</t>
  </si>
  <si>
    <t xml:space="preserve">   审计业务</t>
  </si>
  <si>
    <t xml:space="preserve">   2010899</t>
  </si>
  <si>
    <t xml:space="preserve">   其他审计事务支出</t>
  </si>
  <si>
    <t xml:space="preserve">  20128</t>
  </si>
  <si>
    <t xml:space="preserve">  民主党派及工商联事务</t>
  </si>
  <si>
    <t xml:space="preserve">   2012801</t>
  </si>
  <si>
    <t xml:space="preserve">   2012899</t>
  </si>
  <si>
    <t xml:space="preserve">   其他民主党派及工商联事务支出</t>
  </si>
  <si>
    <t xml:space="preserve">  20129</t>
  </si>
  <si>
    <t xml:space="preserve">  群众团体事务</t>
  </si>
  <si>
    <t xml:space="preserve">   2012901</t>
  </si>
  <si>
    <t xml:space="preserve">   2012902</t>
  </si>
  <si>
    <t xml:space="preserve">   2012999</t>
  </si>
  <si>
    <t xml:space="preserve">   其他群众团体事务支出</t>
  </si>
  <si>
    <t xml:space="preserve">  20113</t>
  </si>
  <si>
    <t xml:space="preserve">  商贸事务</t>
  </si>
  <si>
    <t xml:space="preserve">   2011301</t>
  </si>
  <si>
    <t xml:space="preserve">   2011302</t>
  </si>
  <si>
    <t xml:space="preserve">   2011399</t>
  </si>
  <si>
    <t xml:space="preserve">   其他商贸事务支出</t>
  </si>
  <si>
    <t xml:space="preserve">   2011308</t>
  </si>
  <si>
    <t xml:space="preserve">   招商引资</t>
  </si>
  <si>
    <t xml:space="preserve">  20104</t>
  </si>
  <si>
    <t xml:space="preserve">  发展与改革事务</t>
  </si>
  <si>
    <t xml:space="preserve">   2010401</t>
  </si>
  <si>
    <t xml:space="preserve">   2010499</t>
  </si>
  <si>
    <t xml:space="preserve">   其他发展与改革事务支出</t>
  </si>
  <si>
    <t xml:space="preserve">  20199</t>
  </si>
  <si>
    <t xml:space="preserve">  其他一般公共服务支出</t>
  </si>
  <si>
    <t xml:space="preserve">   2019999</t>
  </si>
  <si>
    <t xml:space="preserve">   其他一般公共服务支出</t>
  </si>
  <si>
    <t xml:space="preserve">  20126</t>
  </si>
  <si>
    <t xml:space="preserve">  档案事务</t>
  </si>
  <si>
    <t xml:space="preserve">   2012601</t>
  </si>
  <si>
    <t xml:space="preserve">  20107</t>
  </si>
  <si>
    <t xml:space="preserve">  税收事务</t>
  </si>
  <si>
    <t xml:space="preserve">   2010799</t>
  </si>
  <si>
    <t xml:space="preserve">   其他税收事务支出</t>
  </si>
  <si>
    <t>204</t>
  </si>
  <si>
    <t>公共安全支出</t>
  </si>
  <si>
    <t xml:space="preserve">  20406</t>
  </si>
  <si>
    <t xml:space="preserve">  司法</t>
  </si>
  <si>
    <t xml:space="preserve">   2040601</t>
  </si>
  <si>
    <t xml:space="preserve">   2040602</t>
  </si>
  <si>
    <t xml:space="preserve">   2040604</t>
  </si>
  <si>
    <t xml:space="preserve">   基层司法业务</t>
  </si>
  <si>
    <t xml:space="preserve">   2040612</t>
  </si>
  <si>
    <t xml:space="preserve">   法治建设</t>
  </si>
  <si>
    <t xml:space="preserve">   2040699</t>
  </si>
  <si>
    <t xml:space="preserve">   其他司法支出</t>
  </si>
  <si>
    <t xml:space="preserve">   2040605</t>
  </si>
  <si>
    <t xml:space="preserve">   普法宣传</t>
  </si>
  <si>
    <t xml:space="preserve">   2040607</t>
  </si>
  <si>
    <t xml:space="preserve">   公共法律服务</t>
  </si>
  <si>
    <t xml:space="preserve">   2040610</t>
  </si>
  <si>
    <t xml:space="preserve">   社区矫正</t>
  </si>
  <si>
    <t xml:space="preserve">  20404</t>
  </si>
  <si>
    <t xml:space="preserve">  检察</t>
  </si>
  <si>
    <t xml:space="preserve">   2040401</t>
  </si>
  <si>
    <t xml:space="preserve">  20405</t>
  </si>
  <si>
    <t xml:space="preserve">  法院</t>
  </si>
  <si>
    <t xml:space="preserve">   2040501</t>
  </si>
  <si>
    <t xml:space="preserve">  20403</t>
  </si>
  <si>
    <t xml:space="preserve">  国家安全</t>
  </si>
  <si>
    <t xml:space="preserve">   2040301</t>
  </si>
  <si>
    <t xml:space="preserve">  20402</t>
  </si>
  <si>
    <t xml:space="preserve">  公安</t>
  </si>
  <si>
    <t xml:space="preserve">   2040299</t>
  </si>
  <si>
    <t xml:space="preserve">   其他公安支出</t>
  </si>
  <si>
    <t xml:space="preserve">  20499</t>
  </si>
  <si>
    <t xml:space="preserve">  其他公共安全支出</t>
  </si>
  <si>
    <t xml:space="preserve">   2049999</t>
  </si>
  <si>
    <t xml:space="preserve">   其他公共安全支出</t>
  </si>
  <si>
    <t>205</t>
  </si>
  <si>
    <t>教育支出</t>
  </si>
  <si>
    <t xml:space="preserve">  20501</t>
  </si>
  <si>
    <t xml:space="preserve">  教育管理事务</t>
  </si>
  <si>
    <t xml:space="preserve">   2050101</t>
  </si>
  <si>
    <t xml:space="preserve">   2050199</t>
  </si>
  <si>
    <t xml:space="preserve">   其他教育管理事务支出</t>
  </si>
  <si>
    <t xml:space="preserve">   2050102</t>
  </si>
  <si>
    <t xml:space="preserve">  20502</t>
  </si>
  <si>
    <t xml:space="preserve">  普通教育</t>
  </si>
  <si>
    <t xml:space="preserve">   2050201</t>
  </si>
  <si>
    <t xml:space="preserve">   学前教育</t>
  </si>
  <si>
    <t xml:space="preserve">   2050202</t>
  </si>
  <si>
    <t xml:space="preserve">   小学教育</t>
  </si>
  <si>
    <t xml:space="preserve">   2050203</t>
  </si>
  <si>
    <t xml:space="preserve">   初中教育</t>
  </si>
  <si>
    <t xml:space="preserve">   2050299</t>
  </si>
  <si>
    <t xml:space="preserve">   其他普通教育支出</t>
  </si>
  <si>
    <t xml:space="preserve">  20503</t>
  </si>
  <si>
    <t xml:space="preserve">  职业教育</t>
  </si>
  <si>
    <t xml:space="preserve">   2050302</t>
  </si>
  <si>
    <t xml:space="preserve">   中等职业教育</t>
  </si>
  <si>
    <t xml:space="preserve">  20509</t>
  </si>
  <si>
    <t xml:space="preserve">  教育费附加安排的支出</t>
  </si>
  <si>
    <t xml:space="preserve">   2050999</t>
  </si>
  <si>
    <t xml:space="preserve">   其他教育费附加安排的支出</t>
  </si>
  <si>
    <t xml:space="preserve">  20599</t>
  </si>
  <si>
    <t xml:space="preserve">  其他教育支出</t>
  </si>
  <si>
    <t xml:space="preserve">   2059999</t>
  </si>
  <si>
    <t xml:space="preserve">   其他教育支出</t>
  </si>
  <si>
    <t>206</t>
  </si>
  <si>
    <t>科学技术支出</t>
  </si>
  <si>
    <t xml:space="preserve">  20601</t>
  </si>
  <si>
    <t xml:space="preserve">  科学技术管理事务</t>
  </si>
  <si>
    <t xml:space="preserve">   2060101</t>
  </si>
  <si>
    <t xml:space="preserve">   2060199</t>
  </si>
  <si>
    <t xml:space="preserve">   其他科学技术管理事务支出</t>
  </si>
  <si>
    <t xml:space="preserve">  20607</t>
  </si>
  <si>
    <t xml:space="preserve">  科学技术普及</t>
  </si>
  <si>
    <t xml:space="preserve">   2060702</t>
  </si>
  <si>
    <t xml:space="preserve">   科普活动</t>
  </si>
  <si>
    <t xml:space="preserve">  20699</t>
  </si>
  <si>
    <t xml:space="preserve">  其他科学技术支出</t>
  </si>
  <si>
    <t xml:space="preserve">   2069999</t>
  </si>
  <si>
    <t xml:space="preserve">   其他科学技术支出</t>
  </si>
  <si>
    <t>207</t>
  </si>
  <si>
    <t>文化旅游体育与传媒支出</t>
  </si>
  <si>
    <t xml:space="preserve">  20701</t>
  </si>
  <si>
    <t xml:space="preserve">  文化和旅游</t>
  </si>
  <si>
    <t xml:space="preserve">   2070101</t>
  </si>
  <si>
    <t xml:space="preserve">   2070111</t>
  </si>
  <si>
    <t xml:space="preserve">   文化创作与保护</t>
  </si>
  <si>
    <t xml:space="preserve">   2070199</t>
  </si>
  <si>
    <t xml:space="preserve">   其他文化和旅游支出</t>
  </si>
  <si>
    <t xml:space="preserve">  20703</t>
  </si>
  <si>
    <t xml:space="preserve">  体育</t>
  </si>
  <si>
    <t xml:space="preserve">   2070301</t>
  </si>
  <si>
    <t xml:space="preserve">   2070306</t>
  </si>
  <si>
    <t xml:space="preserve">   体育训练</t>
  </si>
  <si>
    <t xml:space="preserve">  20706</t>
  </si>
  <si>
    <t xml:space="preserve">  新闻出版电影</t>
  </si>
  <si>
    <t xml:space="preserve">   2070699</t>
  </si>
  <si>
    <t xml:space="preserve">   其他新闻出版电影支出</t>
  </si>
  <si>
    <t xml:space="preserve">  20702</t>
  </si>
  <si>
    <t xml:space="preserve">  文物</t>
  </si>
  <si>
    <t xml:space="preserve">   2070204</t>
  </si>
  <si>
    <t xml:space="preserve">   文物保护</t>
  </si>
  <si>
    <t xml:space="preserve">  20799</t>
  </si>
  <si>
    <t xml:space="preserve">  其他文化旅游体育与传媒支出</t>
  </si>
  <si>
    <t xml:space="preserve">   2079999</t>
  </si>
  <si>
    <t xml:space="preserve">   其他文化旅游体育与传媒支出</t>
  </si>
  <si>
    <t>208</t>
  </si>
  <si>
    <t>社会保障和就业支出</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</si>
  <si>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</si>
  <si>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</si>
  <si>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</si>
  <si>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</si>
  <si>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</si>
  <si>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</si>
  <si>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</si>
  <si>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其他行政事业单位养老支出</t>
  </si>
  <si>
    <t xml:space="preserve">  20808</t>
  </si>
  <si>
    <t xml:space="preserve">  抚恤</t>
  </si>
  <si>
    <t xml:space="preserve">   2080801</t>
  </si>
  <si>
    <t xml:space="preserve">   死亡抚恤</t>
  </si>
  <si>
    <t xml:space="preserve">   2080805</t>
  </si>
  <si>
    <t xml:space="preserve">   义务兵优待</t>
  </si>
  <si>
    <t xml:space="preserve">   2080899</t>
  </si>
  <si>
    <t xml:space="preserve">   其他优抚支出</t>
  </si>
  <si>
    <t xml:space="preserve">  20809</t>
  </si>
  <si>
    <t xml:space="preserve">  退役安置</t>
  </si>
  <si>
    <t xml:space="preserve">   2080999</t>
  </si>
  <si>
    <t xml:space="preserve">   其他退役安置支出</t>
  </si>
  <si>
    <t xml:space="preserve">   2080901</t>
  </si>
  <si>
    <t xml:space="preserve">   退役士兵安置</t>
  </si>
  <si>
    <t xml:space="preserve">   2080902</t>
  </si>
  <si>
    <t xml:space="preserve">   军队移交政府的离退休人员安置</t>
  </si>
  <si>
    <t xml:space="preserve">  20816</t>
  </si>
  <si>
    <t xml:space="preserve">  红十字事业</t>
  </si>
  <si>
    <t xml:space="preserve">   2081601</t>
  </si>
  <si>
    <t xml:space="preserve">   2081602</t>
  </si>
  <si>
    <t xml:space="preserve">  20801</t>
  </si>
  <si>
    <t xml:space="preserve">  人力资源和社会保障管理事务</t>
  </si>
  <si>
    <t xml:space="preserve">   2080101</t>
  </si>
  <si>
    <t xml:space="preserve">   2080102</t>
  </si>
  <si>
    <t xml:space="preserve">   2080105</t>
  </si>
  <si>
    <t xml:space="preserve">   劳动保障监察</t>
  </si>
  <si>
    <t xml:space="preserve">   2080112</t>
  </si>
  <si>
    <t xml:space="preserve">   劳动人事争议调解仲裁</t>
  </si>
  <si>
    <t xml:space="preserve">   2080107</t>
  </si>
  <si>
    <t xml:space="preserve">   社会保险业务管理事务</t>
  </si>
  <si>
    <t xml:space="preserve">   2080109</t>
  </si>
  <si>
    <t xml:space="preserve">   社会保险经办机构</t>
  </si>
  <si>
    <t xml:space="preserve">   2080199</t>
  </si>
  <si>
    <t xml:space="preserve">   其他人力资源和社会保障管理事务支出</t>
  </si>
  <si>
    <t xml:space="preserve">  20802</t>
  </si>
  <si>
    <t xml:space="preserve">  民政管理事务</t>
  </si>
  <si>
    <t xml:space="preserve">   2080201</t>
  </si>
  <si>
    <t xml:space="preserve">   2080202</t>
  </si>
  <si>
    <t xml:space="preserve">   2080299</t>
  </si>
  <si>
    <t xml:space="preserve">   其他民政管理事务支出</t>
  </si>
  <si>
    <t xml:space="preserve">   2080208</t>
  </si>
  <si>
    <t xml:space="preserve">   基层政权建设和社区治理</t>
  </si>
  <si>
    <t xml:space="preserve">  20810</t>
  </si>
  <si>
    <t xml:space="preserve">  社会福利</t>
  </si>
  <si>
    <t xml:space="preserve">   2081005</t>
  </si>
  <si>
    <t xml:space="preserve">   社会福利事业单位</t>
  </si>
  <si>
    <t xml:space="preserve">   2081001</t>
  </si>
  <si>
    <t xml:space="preserve">   儿童福利</t>
  </si>
  <si>
    <t xml:space="preserve">   2081002</t>
  </si>
  <si>
    <t xml:space="preserve">   老年福利</t>
  </si>
  <si>
    <t xml:space="preserve">  20811</t>
  </si>
  <si>
    <t xml:space="preserve">  残疾人事业</t>
  </si>
  <si>
    <t xml:space="preserve">   2081101</t>
  </si>
  <si>
    <t xml:space="preserve">   2081199</t>
  </si>
  <si>
    <t xml:space="preserve">   其他残疾人事业支出</t>
  </si>
  <si>
    <t xml:space="preserve">   2081104</t>
  </si>
  <si>
    <t xml:space="preserve">   残疾人康复</t>
  </si>
  <si>
    <t xml:space="preserve">  20828</t>
  </si>
  <si>
    <t xml:space="preserve">  退役军人管理事务</t>
  </si>
  <si>
    <t xml:space="preserve">   2082801</t>
  </si>
  <si>
    <t xml:space="preserve">   2082802</t>
  </si>
  <si>
    <t xml:space="preserve">   2082899</t>
  </si>
  <si>
    <t xml:space="preserve">   其他退役军人事务管理支出</t>
  </si>
  <si>
    <t xml:space="preserve">  20807</t>
  </si>
  <si>
    <t xml:space="preserve">  就业补助</t>
  </si>
  <si>
    <t xml:space="preserve">   2080705</t>
  </si>
  <si>
    <t xml:space="preserve">   公益性岗位补贴</t>
  </si>
  <si>
    <t xml:space="preserve">  20826</t>
  </si>
  <si>
    <t xml:space="preserve">  财政对基本养老保险基金的补助</t>
  </si>
  <si>
    <t xml:space="preserve">   2082602</t>
  </si>
  <si>
    <t xml:space="preserve">   财政对城乡居民基本养老保险基金的补助</t>
  </si>
  <si>
    <t xml:space="preserve">  20830</t>
  </si>
  <si>
    <t xml:space="preserve">  财政代缴社会保险费支出</t>
  </si>
  <si>
    <t xml:space="preserve">   2083001</t>
  </si>
  <si>
    <t xml:space="preserve">   财政代缴城乡居民基本养老保险费支出</t>
  </si>
  <si>
    <t xml:space="preserve">  20819</t>
  </si>
  <si>
    <t xml:space="preserve">  最低生活保障</t>
  </si>
  <si>
    <t xml:space="preserve">   2081901</t>
  </si>
  <si>
    <t xml:space="preserve">   城市最低生活保障金支出</t>
  </si>
  <si>
    <t xml:space="preserve">   2081902</t>
  </si>
  <si>
    <t xml:space="preserve">   农村最低生活保障金支出</t>
  </si>
  <si>
    <t xml:space="preserve">  20820</t>
  </si>
  <si>
    <t xml:space="preserve">  临时救助</t>
  </si>
  <si>
    <t xml:space="preserve">   2082001</t>
  </si>
  <si>
    <t xml:space="preserve">   临时救助支出</t>
  </si>
  <si>
    <t xml:space="preserve">  20821</t>
  </si>
  <si>
    <t xml:space="preserve">  特困人员救助供养</t>
  </si>
  <si>
    <t xml:space="preserve">   2082102</t>
  </si>
  <si>
    <t xml:space="preserve">   农村特困人员救助供养支出</t>
  </si>
  <si>
    <t xml:space="preserve">  20806</t>
  </si>
  <si>
    <t xml:space="preserve">  企业改革补助</t>
  </si>
  <si>
    <t xml:space="preserve">   2080601</t>
  </si>
  <si>
    <t xml:space="preserve">   企业关闭破产补助</t>
  </si>
  <si>
    <t xml:space="preserve">  20899</t>
  </si>
  <si>
    <t xml:space="preserve">  其他社会保障和就业支出</t>
  </si>
  <si>
    <t xml:space="preserve">   2089999</t>
  </si>
  <si>
    <t xml:space="preserve">   其他社会保障和就业支出</t>
  </si>
  <si>
    <t>210</t>
  </si>
  <si>
    <t>卫生健康支出</t>
  </si>
  <si>
    <t xml:space="preserve">  21011</t>
  </si>
  <si>
    <t xml:space="preserve">  行政事业单位医疗</t>
  </si>
  <si>
    <t xml:space="preserve">   2101101</t>
  </si>
  <si>
    <t xml:space="preserve">   行政单位医疗</t>
  </si>
  <si>
    <t xml:space="preserve">   2101102</t>
  </si>
  <si>
    <t xml:space="preserve">   事业单位医疗</t>
  </si>
  <si>
    <t xml:space="preserve">   2101199</t>
  </si>
  <si>
    <t xml:space="preserve">   其他行政事业单位医疗支出</t>
  </si>
  <si>
    <t xml:space="preserve">   2101103</t>
  </si>
  <si>
    <t xml:space="preserve">   公务员医疗补助</t>
  </si>
  <si>
    <t xml:space="preserve">  21001</t>
  </si>
  <si>
    <t xml:space="preserve">  卫生健康管理事务</t>
  </si>
  <si>
    <t xml:space="preserve">   2100101</t>
  </si>
  <si>
    <t xml:space="preserve">   2100199</t>
  </si>
  <si>
    <t xml:space="preserve">   其他卫生健康管理事务支出</t>
  </si>
  <si>
    <t xml:space="preserve">   2100102</t>
  </si>
  <si>
    <t xml:space="preserve">  21003</t>
  </si>
  <si>
    <t xml:space="preserve">  基层医疗卫生机构</t>
  </si>
  <si>
    <t xml:space="preserve">   2100399</t>
  </si>
  <si>
    <t xml:space="preserve">   其他基层医疗卫生机构支出</t>
  </si>
  <si>
    <t xml:space="preserve">  21004</t>
  </si>
  <si>
    <t xml:space="preserve">  公共卫生</t>
  </si>
  <si>
    <t xml:space="preserve">   2100401</t>
  </si>
  <si>
    <t xml:space="preserve">   疾病预防控制机构</t>
  </si>
  <si>
    <t xml:space="preserve">   2100402</t>
  </si>
  <si>
    <t xml:space="preserve">   卫生监督机构</t>
  </si>
  <si>
    <t xml:space="preserve">   2100403</t>
  </si>
  <si>
    <t xml:space="preserve">   妇幼保健机构</t>
  </si>
  <si>
    <t xml:space="preserve">   2100499</t>
  </si>
  <si>
    <t xml:space="preserve">   其他公共卫生支出</t>
  </si>
  <si>
    <t xml:space="preserve">   2100408</t>
  </si>
  <si>
    <t xml:space="preserve">   基本公共卫生服务</t>
  </si>
  <si>
    <t xml:space="preserve">   2100410</t>
  </si>
  <si>
    <t xml:space="preserve">   突发公共卫生事件应急处理</t>
  </si>
  <si>
    <t xml:space="preserve">  21007</t>
  </si>
  <si>
    <t xml:space="preserve">  计划生育事务</t>
  </si>
  <si>
    <t xml:space="preserve">   2100716</t>
  </si>
  <si>
    <t xml:space="preserve">   计划生育机构</t>
  </si>
  <si>
    <t xml:space="preserve">   2100799</t>
  </si>
  <si>
    <t xml:space="preserve">   其他计划生育事务支出</t>
  </si>
  <si>
    <t xml:space="preserve">  21015</t>
  </si>
  <si>
    <t xml:space="preserve">  医疗保障管理事务</t>
  </si>
  <si>
    <t xml:space="preserve">   2101501</t>
  </si>
  <si>
    <t xml:space="preserve">   2101502</t>
  </si>
  <si>
    <t xml:space="preserve">  21099</t>
  </si>
  <si>
    <t xml:space="preserve">  其他卫生健康支出</t>
  </si>
  <si>
    <t xml:space="preserve">   2109999</t>
  </si>
  <si>
    <t xml:space="preserve">   其他卫生健康支出</t>
  </si>
  <si>
    <t xml:space="preserve">  21002</t>
  </si>
  <si>
    <t xml:space="preserve">  公立医院</t>
  </si>
  <si>
    <t xml:space="preserve">   2100299</t>
  </si>
  <si>
    <t xml:space="preserve">   其他公立医院支出</t>
  </si>
  <si>
    <t xml:space="preserve">  21012</t>
  </si>
  <si>
    <t xml:space="preserve">  财政对基本医疗保险基金的补助</t>
  </si>
  <si>
    <t xml:space="preserve">   2101202</t>
  </si>
  <si>
    <t xml:space="preserve">   财政对城乡居民基本医疗保险基金的补助</t>
  </si>
  <si>
    <t xml:space="preserve">  21013</t>
  </si>
  <si>
    <t xml:space="preserve">  医疗救助</t>
  </si>
  <si>
    <t xml:space="preserve">   2101301</t>
  </si>
  <si>
    <t xml:space="preserve">   城乡医疗救助</t>
  </si>
  <si>
    <t>211</t>
  </si>
  <si>
    <t>节能环保支出</t>
  </si>
  <si>
    <t xml:space="preserve">  21199</t>
  </si>
  <si>
    <t xml:space="preserve">  其他节能环保支出</t>
  </si>
  <si>
    <t xml:space="preserve">   2119999</t>
  </si>
  <si>
    <t xml:space="preserve">   其他节能环保支出</t>
  </si>
  <si>
    <t>212</t>
  </si>
  <si>
    <t>城乡社区支出</t>
  </si>
  <si>
    <t xml:space="preserve">  21201</t>
  </si>
  <si>
    <t xml:space="preserve">  城乡社区管理事务</t>
  </si>
  <si>
    <t xml:space="preserve">   2120101</t>
  </si>
  <si>
    <t xml:space="preserve">   2120199</t>
  </si>
  <si>
    <t xml:space="preserve">   其他城乡社区管理事务支出</t>
  </si>
  <si>
    <t xml:space="preserve">   2120104</t>
  </si>
  <si>
    <t xml:space="preserve">   城管执法</t>
  </si>
  <si>
    <t xml:space="preserve">  21205</t>
  </si>
  <si>
    <t xml:space="preserve">  城乡社区环境卫生</t>
  </si>
  <si>
    <t xml:space="preserve">   2120501</t>
  </si>
  <si>
    <t xml:space="preserve">   城乡社区环境卫生</t>
  </si>
  <si>
    <t xml:space="preserve">  21299</t>
  </si>
  <si>
    <t xml:space="preserve">  其他城乡社区支出</t>
  </si>
  <si>
    <t xml:space="preserve">   2129999</t>
  </si>
  <si>
    <t xml:space="preserve">   其他城乡社区支出</t>
  </si>
  <si>
    <t xml:space="preserve">  21203</t>
  </si>
  <si>
    <t xml:space="preserve">  城乡社区公共设施</t>
  </si>
  <si>
    <t xml:space="preserve">   2120399</t>
  </si>
  <si>
    <t xml:space="preserve">   其他城乡社区公共设施支出</t>
  </si>
  <si>
    <t>213</t>
  </si>
  <si>
    <t>农林水支出</t>
  </si>
  <si>
    <t xml:space="preserve">  21301</t>
  </si>
  <si>
    <t xml:space="preserve">  农业农村</t>
  </si>
  <si>
    <t xml:space="preserve">   2130101</t>
  </si>
  <si>
    <t xml:space="preserve">   2130104</t>
  </si>
  <si>
    <t xml:space="preserve">   2130102</t>
  </si>
  <si>
    <t xml:space="preserve">   2130108</t>
  </si>
  <si>
    <t xml:space="preserve">   病虫害控制</t>
  </si>
  <si>
    <t xml:space="preserve">   2130199</t>
  </si>
  <si>
    <t xml:space="preserve">   其他农业农村支出</t>
  </si>
  <si>
    <t xml:space="preserve">   2130142</t>
  </si>
  <si>
    <t xml:space="preserve">   农村道路建设</t>
  </si>
  <si>
    <t xml:space="preserve">  21303</t>
  </si>
  <si>
    <t xml:space="preserve">  水利</t>
  </si>
  <si>
    <t xml:space="preserve">   2130301</t>
  </si>
  <si>
    <t xml:space="preserve">   2130399</t>
  </si>
  <si>
    <t xml:space="preserve">   其他水利支出</t>
  </si>
  <si>
    <t xml:space="preserve">   2130305</t>
  </si>
  <si>
    <t xml:space="preserve">   水利工程建设</t>
  </si>
  <si>
    <t xml:space="preserve">   2130304</t>
  </si>
  <si>
    <t xml:space="preserve">   水利行业业务管理</t>
  </si>
  <si>
    <t xml:space="preserve">  21305</t>
  </si>
  <si>
    <t xml:space="preserve">  巩固脱贫衔接乡村振兴</t>
  </si>
  <si>
    <t xml:space="preserve">   2130501</t>
  </si>
  <si>
    <t xml:space="preserve">   2130502</t>
  </si>
  <si>
    <t xml:space="preserve">   2130599</t>
  </si>
  <si>
    <t xml:space="preserve">   其他巩固脱贫攻坚成果衔接乡村振兴支出</t>
  </si>
  <si>
    <t xml:space="preserve">  21399</t>
  </si>
  <si>
    <t xml:space="preserve">  其他农林水支出</t>
  </si>
  <si>
    <t xml:space="preserve">   2139999</t>
  </si>
  <si>
    <t xml:space="preserve">   其他农林水支出</t>
  </si>
  <si>
    <t xml:space="preserve">  21308</t>
  </si>
  <si>
    <t xml:space="preserve">  普惠金融发展支出</t>
  </si>
  <si>
    <t xml:space="preserve">   2130804</t>
  </si>
  <si>
    <t xml:space="preserve">   创业担保贷款贴息及奖补</t>
  </si>
  <si>
    <t xml:space="preserve">   2130803</t>
  </si>
  <si>
    <t xml:space="preserve">   农业保险保费补贴</t>
  </si>
  <si>
    <t xml:space="preserve">  21307</t>
  </si>
  <si>
    <t xml:space="preserve">  农村综合改革</t>
  </si>
  <si>
    <t xml:space="preserve">   2130706</t>
  </si>
  <si>
    <t xml:space="preserve">   对村集体经济组织的补助</t>
  </si>
  <si>
    <t xml:space="preserve">   2130704</t>
  </si>
  <si>
    <t xml:space="preserve">   国有农场办社会职能改革补助</t>
  </si>
  <si>
    <t xml:space="preserve">   2130705</t>
  </si>
  <si>
    <t xml:space="preserve">   对村民委员会和村党支部的补助</t>
  </si>
  <si>
    <t xml:space="preserve">  21302</t>
  </si>
  <si>
    <t xml:space="preserve">  林业和草原</t>
  </si>
  <si>
    <t xml:space="preserve">   2130234</t>
  </si>
  <si>
    <t xml:space="preserve">   林业草原防灾减灾</t>
  </si>
  <si>
    <t>214</t>
  </si>
  <si>
    <t>交通运输支出</t>
  </si>
  <si>
    <t xml:space="preserve">  21401</t>
  </si>
  <si>
    <t xml:space="preserve">  公路水路运输</t>
  </si>
  <si>
    <t xml:space="preserve">   2140199</t>
  </si>
  <si>
    <t xml:space="preserve">   其他公路水路运输支出</t>
  </si>
  <si>
    <t>217</t>
  </si>
  <si>
    <t>金融支出</t>
  </si>
  <si>
    <t xml:space="preserve">  21701</t>
  </si>
  <si>
    <t xml:space="preserve">  金融部门行政支出</t>
  </si>
  <si>
    <t xml:space="preserve">   2170102</t>
  </si>
  <si>
    <t xml:space="preserve">  21799</t>
  </si>
  <si>
    <t xml:space="preserve">  其他金融支出</t>
  </si>
  <si>
    <t xml:space="preserve">   2179999</t>
  </si>
  <si>
    <t xml:space="preserve">   其他金融支出</t>
  </si>
  <si>
    <t>220</t>
  </si>
  <si>
    <t>自然资源海洋气象等支出</t>
  </si>
  <si>
    <t xml:space="preserve">  22001</t>
  </si>
  <si>
    <t xml:space="preserve">  自然资源事务</t>
  </si>
  <si>
    <t xml:space="preserve">   2200101</t>
  </si>
  <si>
    <t xml:space="preserve">   2200102</t>
  </si>
  <si>
    <t xml:space="preserve">   2200199</t>
  </si>
  <si>
    <t xml:space="preserve">   其他自然资源事务支出</t>
  </si>
  <si>
    <t xml:space="preserve">  22099</t>
  </si>
  <si>
    <t xml:space="preserve">  其他自然资源海洋气象等支出</t>
  </si>
  <si>
    <t xml:space="preserve">   2209999</t>
  </si>
  <si>
    <t xml:space="preserve">   其他自然资源海洋气象等支出</t>
  </si>
  <si>
    <t>221</t>
  </si>
  <si>
    <t>住房保障支出</t>
  </si>
  <si>
    <t xml:space="preserve">  22102</t>
  </si>
  <si>
    <t xml:space="preserve">  住房改革支出</t>
  </si>
  <si>
    <t xml:space="preserve">   2210201</t>
  </si>
  <si>
    <t xml:space="preserve">   住房公积金</t>
  </si>
  <si>
    <t xml:space="preserve">  22101</t>
  </si>
  <si>
    <t xml:space="preserve">  保障性安居工程支出</t>
  </si>
  <si>
    <t xml:space="preserve">   2210103</t>
  </si>
  <si>
    <t xml:space="preserve">   棚户区改造</t>
  </si>
  <si>
    <t xml:space="preserve">   2210108</t>
  </si>
  <si>
    <t xml:space="preserve">   老旧小区改造</t>
  </si>
  <si>
    <t>224</t>
  </si>
  <si>
    <t>灾害防治及应急管理支出</t>
  </si>
  <si>
    <t xml:space="preserve">  22401</t>
  </si>
  <si>
    <t xml:space="preserve">  应急管理事务</t>
  </si>
  <si>
    <t xml:space="preserve">   2240101</t>
  </si>
  <si>
    <t xml:space="preserve">   2240102</t>
  </si>
  <si>
    <t xml:space="preserve">   2240106</t>
  </si>
  <si>
    <t xml:space="preserve">   安全监管</t>
  </si>
  <si>
    <t xml:space="preserve">   2240199</t>
  </si>
  <si>
    <t xml:space="preserve">   其他应急管理支出</t>
  </si>
  <si>
    <t xml:space="preserve">  22402</t>
  </si>
  <si>
    <t xml:space="preserve">  消防救援事务</t>
  </si>
  <si>
    <t xml:space="preserve">   2240201</t>
  </si>
  <si>
    <t xml:space="preserve">   2240202</t>
  </si>
  <si>
    <t>227</t>
  </si>
  <si>
    <t>预备费</t>
  </si>
  <si>
    <t xml:space="preserve">  227</t>
  </si>
  <si>
    <t xml:space="preserve">  预备费</t>
  </si>
  <si>
    <t xml:space="preserve">   227</t>
  </si>
  <si>
    <t xml:space="preserve">   预备费</t>
  </si>
  <si>
    <t>232</t>
  </si>
  <si>
    <t>债务付息支出</t>
  </si>
  <si>
    <t xml:space="preserve">  23203</t>
  </si>
  <si>
    <t xml:space="preserve">  地方政府一般债务付息支出</t>
  </si>
  <si>
    <t xml:space="preserve">   2320301</t>
  </si>
  <si>
    <t xml:space="preserve">   地方政府一般债券付息支出</t>
  </si>
  <si>
    <t>表六：</t>
  </si>
  <si>
    <t>2023年衡阳市珠晖区一般公共预算基本支出表（草案）</t>
  </si>
  <si>
    <t>301</t>
  </si>
  <si>
    <t>工资福利支出</t>
  </si>
  <si>
    <t xml:space="preserve">  30107</t>
  </si>
  <si>
    <t xml:space="preserve">  绩效工资</t>
  </si>
  <si>
    <t xml:space="preserve">  30103</t>
  </si>
  <si>
    <t xml:space="preserve">  奖金</t>
  </si>
  <si>
    <t xml:space="preserve">  30102</t>
  </si>
  <si>
    <t xml:space="preserve">  津贴补贴</t>
  </si>
  <si>
    <t xml:space="preserve">  30101</t>
  </si>
  <si>
    <t xml:space="preserve">  基本工资</t>
  </si>
  <si>
    <t xml:space="preserve">  30108</t>
  </si>
  <si>
    <t xml:space="preserve">  机关事业单位基本养老保险缴费</t>
  </si>
  <si>
    <t xml:space="preserve">  30112</t>
  </si>
  <si>
    <t xml:space="preserve">  其他社会保障缴费</t>
  </si>
  <si>
    <t xml:space="preserve">  30110</t>
  </si>
  <si>
    <t xml:space="preserve">  职工基本医疗保险缴费</t>
  </si>
  <si>
    <t xml:space="preserve">  30113</t>
  </si>
  <si>
    <t xml:space="preserve">  住房公积金</t>
  </si>
  <si>
    <t xml:space="preserve">  30199</t>
  </si>
  <si>
    <t xml:space="preserve">  其他工资福利支出</t>
  </si>
  <si>
    <t>302</t>
  </si>
  <si>
    <t>商品和服务支出</t>
  </si>
  <si>
    <t xml:space="preserve">  30231</t>
  </si>
  <si>
    <t xml:space="preserve">  公务用车运行维护费</t>
  </si>
  <si>
    <t xml:space="preserve">  30299</t>
  </si>
  <si>
    <t xml:space="preserve">  其他商品和服务支出</t>
  </si>
  <si>
    <t xml:space="preserve">  30239</t>
  </si>
  <si>
    <t xml:space="preserve">  其他交通费用</t>
  </si>
  <si>
    <t xml:space="preserve">  30217</t>
  </si>
  <si>
    <t xml:space="preserve">  公务接待费</t>
  </si>
  <si>
    <t xml:space="preserve">  30216</t>
  </si>
  <si>
    <t xml:space="preserve">  培训费</t>
  </si>
  <si>
    <t xml:space="preserve">  30205</t>
  </si>
  <si>
    <t xml:space="preserve">  水费</t>
  </si>
  <si>
    <t xml:space="preserve">  30206</t>
  </si>
  <si>
    <t xml:space="preserve">  电费</t>
  </si>
  <si>
    <t xml:space="preserve">  30201</t>
  </si>
  <si>
    <t xml:space="preserve">  办公费</t>
  </si>
  <si>
    <t xml:space="preserve">  30228</t>
  </si>
  <si>
    <t xml:space="preserve">  工会经费</t>
  </si>
  <si>
    <t xml:space="preserve">  30202</t>
  </si>
  <si>
    <t xml:space="preserve">  印刷费</t>
  </si>
  <si>
    <t xml:space="preserve">  30226</t>
  </si>
  <si>
    <t xml:space="preserve">  劳务费</t>
  </si>
  <si>
    <t xml:space="preserve">  30213</t>
  </si>
  <si>
    <t xml:space="preserve">  维修（护）费</t>
  </si>
  <si>
    <t xml:space="preserve">  30211</t>
  </si>
  <si>
    <t xml:space="preserve">  差旅费</t>
  </si>
  <si>
    <t xml:space="preserve">  30215</t>
  </si>
  <si>
    <t xml:space="preserve">  会议费</t>
  </si>
  <si>
    <t xml:space="preserve">  30227</t>
  </si>
  <si>
    <t xml:space="preserve">  委托业务费</t>
  </si>
  <si>
    <t xml:space="preserve">  30207</t>
  </si>
  <si>
    <t xml:space="preserve">  邮电费</t>
  </si>
  <si>
    <t xml:space="preserve">  30214</t>
  </si>
  <si>
    <t xml:space="preserve">  租赁费</t>
  </si>
  <si>
    <t>303</t>
  </si>
  <si>
    <t>对个人和家庭的补助</t>
  </si>
  <si>
    <t xml:space="preserve">  30399</t>
  </si>
  <si>
    <t xml:space="preserve">  其他对个人和家庭的补助</t>
  </si>
  <si>
    <t xml:space="preserve">  30309</t>
  </si>
  <si>
    <t xml:space="preserve">  奖励金</t>
  </si>
  <si>
    <t xml:space="preserve">  30305</t>
  </si>
  <si>
    <t xml:space="preserve">  生活补助</t>
  </si>
  <si>
    <t xml:space="preserve">  30302</t>
  </si>
  <si>
    <t xml:space="preserve">  退休费</t>
  </si>
  <si>
    <t>合  计</t>
  </si>
  <si>
    <t>表七：</t>
  </si>
  <si>
    <t>2023年衡阳市珠晖区政府性基金预算收入表</t>
  </si>
  <si>
    <t>项    目</t>
  </si>
  <si>
    <t>一、地方政府性基金收入</t>
  </si>
  <si>
    <t xml:space="preserve">   国有土地使用权出让金收入</t>
  </si>
  <si>
    <t xml:space="preserve">   国有土地收益基金收入</t>
  </si>
  <si>
    <t xml:space="preserve">   农业土地开发资金收入</t>
  </si>
  <si>
    <t xml:space="preserve">   城市基础设施配套费收入</t>
  </si>
  <si>
    <t xml:space="preserve">   污水处理费收入</t>
  </si>
  <si>
    <t xml:space="preserve">   大中型水库移民后期扶持基金收入</t>
  </si>
  <si>
    <t xml:space="preserve">   彩票公益金收入</t>
  </si>
  <si>
    <t xml:space="preserve">   其他政府性基金收入</t>
  </si>
  <si>
    <t>二、政府专项债券收入</t>
  </si>
  <si>
    <t>三、政府性基金上级补助收入</t>
  </si>
  <si>
    <t>四、调入资金</t>
  </si>
  <si>
    <t>五、政府性基金上年结余</t>
  </si>
  <si>
    <t xml:space="preserve">      其中：结转下年支出</t>
  </si>
  <si>
    <t>表八：</t>
  </si>
  <si>
    <t>2023年衡阳市珠晖区政府性基金预算支出表</t>
  </si>
  <si>
    <t>支      出</t>
  </si>
  <si>
    <t>预算安排金额</t>
  </si>
  <si>
    <t>一、地方政府性基金支出</t>
  </si>
  <si>
    <t xml:space="preserve">   大中型水库移民后期扶持基金支出</t>
  </si>
  <si>
    <t xml:space="preserve">   小型水库移民扶助基金及对应专项债务收入安排的支出</t>
  </si>
  <si>
    <t xml:space="preserve">   国有土地使用权出让收入及对应专项债务收入安排的支出</t>
  </si>
  <si>
    <t xml:space="preserve">   国有土地收益基金及对应专项债务收入安排的支出</t>
  </si>
  <si>
    <t xml:space="preserve">   农业土地开发资金及对应专项债务收入安排的支出</t>
  </si>
  <si>
    <t xml:space="preserve">   新增建设用地土地有偿使用费及对应专项债务收入安排的支出</t>
  </si>
  <si>
    <t xml:space="preserve">   城市基础设施配套费及对应专项债务收入安排的支出</t>
  </si>
  <si>
    <t xml:space="preserve">   新菜地开发建设基金及对应专项债务收入安排的支出</t>
  </si>
  <si>
    <t xml:space="preserve">   大中型水库库区基金及对应专项债务收入安排的支出</t>
  </si>
  <si>
    <t xml:space="preserve">   污水处理费及对应专项债务收入安排的支出</t>
  </si>
  <si>
    <t xml:space="preserve">   其他政府性基金及对应专项债务收入安排的支出</t>
  </si>
  <si>
    <t xml:space="preserve">   彩票公益金支出</t>
  </si>
  <si>
    <t>二、专项债券还本支出</t>
  </si>
  <si>
    <t>三、政府性基金上解支出</t>
  </si>
  <si>
    <t>四、调出资金</t>
  </si>
  <si>
    <t>五、政府性基金结余</t>
  </si>
  <si>
    <t>表九：</t>
  </si>
  <si>
    <t>2023年珠晖区本级政府性基金预算支出表</t>
  </si>
  <si>
    <t>政府性基金预算支出</t>
  </si>
  <si>
    <r>
      <rPr>
        <b/>
        <sz val="10"/>
        <color rgb="FF000000"/>
        <rFont val="宋体"/>
        <charset val="134"/>
        <scheme val="minor"/>
      </rPr>
      <t xml:space="preserve">  </t>
    </r>
    <r>
      <rPr>
        <b/>
        <sz val="10"/>
        <color rgb="FF000000"/>
        <rFont val="宋体"/>
        <charset val="134"/>
      </rPr>
      <t>核电站乏燃料处理处置基金支出</t>
    </r>
  </si>
  <si>
    <r>
      <rPr>
        <sz val="10"/>
        <color rgb="FF000000"/>
        <rFont val="宋体"/>
        <charset val="134"/>
        <scheme val="minor"/>
      </rPr>
      <t xml:space="preserve">    </t>
    </r>
    <r>
      <rPr>
        <sz val="10"/>
        <color rgb="FF000000"/>
        <rFont val="宋体"/>
        <charset val="134"/>
      </rPr>
      <t>乏燃料运输</t>
    </r>
  </si>
  <si>
    <r>
      <rPr>
        <sz val="10"/>
        <color rgb="FF000000"/>
        <rFont val="宋体"/>
        <charset val="134"/>
        <scheme val="minor"/>
      </rPr>
      <t xml:space="preserve">    </t>
    </r>
    <r>
      <rPr>
        <sz val="10"/>
        <color rgb="FF000000"/>
        <rFont val="宋体"/>
        <charset val="134"/>
      </rPr>
      <t>乏燃料离堆贮存</t>
    </r>
  </si>
  <si>
    <r>
      <rPr>
        <sz val="10"/>
        <color rgb="FF000000"/>
        <rFont val="宋体"/>
        <charset val="134"/>
        <scheme val="minor"/>
      </rPr>
      <t xml:space="preserve">    </t>
    </r>
    <r>
      <rPr>
        <sz val="10"/>
        <color rgb="FF000000"/>
        <rFont val="宋体"/>
        <charset val="134"/>
      </rPr>
      <t>乏燃料后处理</t>
    </r>
  </si>
  <si>
    <r>
      <rPr>
        <sz val="10"/>
        <color rgb="FF000000"/>
        <rFont val="宋体"/>
        <charset val="134"/>
        <scheme val="minor"/>
      </rPr>
      <t xml:space="preserve">    </t>
    </r>
    <r>
      <rPr>
        <sz val="10"/>
        <color rgb="FF000000"/>
        <rFont val="宋体"/>
        <charset val="134"/>
      </rPr>
      <t>高放废物的处理处置</t>
    </r>
  </si>
  <si>
    <r>
      <rPr>
        <sz val="10"/>
        <color rgb="FF000000"/>
        <rFont val="宋体"/>
        <charset val="134"/>
        <scheme val="minor"/>
      </rPr>
      <t xml:space="preserve">    </t>
    </r>
    <r>
      <rPr>
        <sz val="10"/>
        <color rgb="FF000000"/>
        <rFont val="宋体"/>
        <charset val="134"/>
      </rPr>
      <t>乏燃料后处理厂的建设、运行、改造和退役</t>
    </r>
  </si>
  <si>
    <r>
      <rPr>
        <sz val="10"/>
        <color rgb="FF000000"/>
        <rFont val="宋体"/>
        <charset val="134"/>
        <scheme val="minor"/>
      </rPr>
      <t xml:space="preserve">    </t>
    </r>
    <r>
      <rPr>
        <sz val="10"/>
        <color rgb="FF000000"/>
        <rFont val="宋体"/>
        <charset val="134"/>
      </rPr>
      <t>其他乏燃料处理处置基金支出</t>
    </r>
  </si>
  <si>
    <r>
      <rPr>
        <b/>
        <sz val="10"/>
        <color rgb="FF000000"/>
        <rFont val="宋体"/>
        <charset val="134"/>
        <scheme val="minor"/>
      </rPr>
      <t xml:space="preserve">  </t>
    </r>
    <r>
      <rPr>
        <b/>
        <sz val="10"/>
        <color rgb="FF000000"/>
        <rFont val="宋体"/>
        <charset val="134"/>
      </rPr>
      <t>国家电影事业发展专项资金安排的支出</t>
    </r>
  </si>
  <si>
    <r>
      <rPr>
        <sz val="10"/>
        <color rgb="FF000000"/>
        <rFont val="宋体"/>
        <charset val="134"/>
        <scheme val="minor"/>
      </rPr>
      <t xml:space="preserve">    </t>
    </r>
    <r>
      <rPr>
        <sz val="10"/>
        <color rgb="FF000000"/>
        <rFont val="宋体"/>
        <charset val="134"/>
      </rPr>
      <t>资助国产影片放映</t>
    </r>
  </si>
  <si>
    <r>
      <rPr>
        <sz val="10"/>
        <color rgb="FF000000"/>
        <rFont val="宋体"/>
        <charset val="134"/>
        <scheme val="minor"/>
      </rPr>
      <t xml:space="preserve">    </t>
    </r>
    <r>
      <rPr>
        <sz val="10"/>
        <color rgb="FF000000"/>
        <rFont val="宋体"/>
        <charset val="134"/>
      </rPr>
      <t>资助影院建设</t>
    </r>
  </si>
  <si>
    <r>
      <rPr>
        <sz val="10"/>
        <color rgb="FF000000"/>
        <rFont val="宋体"/>
        <charset val="134"/>
        <scheme val="minor"/>
      </rPr>
      <t xml:space="preserve">    </t>
    </r>
    <r>
      <rPr>
        <sz val="10"/>
        <color rgb="FF000000"/>
        <rFont val="宋体"/>
        <charset val="134"/>
      </rPr>
      <t>资助少数民族语电影译制</t>
    </r>
  </si>
  <si>
    <r>
      <rPr>
        <sz val="10"/>
        <color rgb="FF000000"/>
        <rFont val="宋体"/>
        <charset val="134"/>
        <scheme val="minor"/>
      </rPr>
      <t xml:space="preserve">    </t>
    </r>
    <r>
      <rPr>
        <sz val="10"/>
        <color rgb="FF000000"/>
        <rFont val="宋体"/>
        <charset val="134"/>
      </rPr>
      <t>其他国家电影事业发展专项资金支出</t>
    </r>
  </si>
  <si>
    <r>
      <rPr>
        <b/>
        <sz val="10"/>
        <color rgb="FF000000"/>
        <rFont val="宋体"/>
        <charset val="134"/>
        <scheme val="minor"/>
      </rPr>
      <t xml:space="preserve">  </t>
    </r>
    <r>
      <rPr>
        <b/>
        <sz val="10"/>
        <color rgb="FF000000"/>
        <rFont val="宋体"/>
        <charset val="134"/>
      </rPr>
      <t>旅游发展基金支出</t>
    </r>
  </si>
  <si>
    <r>
      <rPr>
        <sz val="10"/>
        <color rgb="FF000000"/>
        <rFont val="宋体"/>
        <charset val="134"/>
        <scheme val="minor"/>
      </rPr>
      <t xml:space="preserve">    </t>
    </r>
    <r>
      <rPr>
        <sz val="10"/>
        <color rgb="FF000000"/>
        <rFont val="宋体"/>
        <charset val="134"/>
      </rPr>
      <t>宣传促销</t>
    </r>
  </si>
  <si>
    <r>
      <rPr>
        <sz val="10"/>
        <color rgb="FF000000"/>
        <rFont val="宋体"/>
        <charset val="134"/>
        <scheme val="minor"/>
      </rPr>
      <t xml:space="preserve">    </t>
    </r>
    <r>
      <rPr>
        <sz val="10"/>
        <color rgb="FF000000"/>
        <rFont val="宋体"/>
        <charset val="134"/>
      </rPr>
      <t>行业规划</t>
    </r>
  </si>
  <si>
    <r>
      <rPr>
        <sz val="10"/>
        <color rgb="FF000000"/>
        <rFont val="宋体"/>
        <charset val="134"/>
        <scheme val="minor"/>
      </rPr>
      <t xml:space="preserve">    </t>
    </r>
    <r>
      <rPr>
        <sz val="10"/>
        <color rgb="FF000000"/>
        <rFont val="宋体"/>
        <charset val="134"/>
      </rPr>
      <t>旅游事业补助</t>
    </r>
  </si>
  <si>
    <r>
      <rPr>
        <sz val="10"/>
        <color rgb="FF000000"/>
        <rFont val="宋体"/>
        <charset val="134"/>
        <scheme val="minor"/>
      </rPr>
      <t xml:space="preserve">    </t>
    </r>
    <r>
      <rPr>
        <sz val="10"/>
        <color rgb="FF000000"/>
        <rFont val="宋体"/>
        <charset val="134"/>
      </rPr>
      <t>地方旅游开发项目补助</t>
    </r>
  </si>
  <si>
    <r>
      <rPr>
        <sz val="10"/>
        <color rgb="FF000000"/>
        <rFont val="宋体"/>
        <charset val="134"/>
        <scheme val="minor"/>
      </rPr>
      <t xml:space="preserve">    </t>
    </r>
    <r>
      <rPr>
        <sz val="10"/>
        <color rgb="FF000000"/>
        <rFont val="宋体"/>
        <charset val="134"/>
      </rPr>
      <t>其他旅游发展基金支出</t>
    </r>
  </si>
  <si>
    <r>
      <rPr>
        <b/>
        <sz val="10"/>
        <color rgb="FF000000"/>
        <rFont val="宋体"/>
        <charset val="134"/>
        <scheme val="minor"/>
      </rPr>
      <t xml:space="preserve">  </t>
    </r>
    <r>
      <rPr>
        <b/>
        <sz val="10"/>
        <color rgb="FF000000"/>
        <rFont val="宋体"/>
        <charset val="134"/>
      </rPr>
      <t>国家电影事业发展专项资金对应专项债务收入安排的支出</t>
    </r>
  </si>
  <si>
    <r>
      <rPr>
        <sz val="10"/>
        <color rgb="FF000000"/>
        <rFont val="宋体"/>
        <charset val="134"/>
        <scheme val="minor"/>
      </rPr>
      <t xml:space="preserve">    </t>
    </r>
    <r>
      <rPr>
        <sz val="10"/>
        <color rgb="FF000000"/>
        <rFont val="宋体"/>
        <charset val="134"/>
      </rPr>
      <t>资助城市影院</t>
    </r>
  </si>
  <si>
    <r>
      <rPr>
        <sz val="10"/>
        <color rgb="FF000000"/>
        <rFont val="宋体"/>
        <charset val="134"/>
        <scheme val="minor"/>
      </rPr>
      <t xml:space="preserve">    </t>
    </r>
    <r>
      <rPr>
        <sz val="10"/>
        <color rgb="FF000000"/>
        <rFont val="宋体"/>
        <charset val="134"/>
      </rPr>
      <t>其他国家电影事业发展专项资金对应专项债务收入支出</t>
    </r>
  </si>
  <si>
    <r>
      <rPr>
        <b/>
        <sz val="10"/>
        <color rgb="FF000000"/>
        <rFont val="宋体"/>
        <charset val="134"/>
        <scheme val="minor"/>
      </rPr>
      <t xml:space="preserve">  </t>
    </r>
    <r>
      <rPr>
        <b/>
        <sz val="10"/>
        <color rgb="FF000000"/>
        <rFont val="宋体"/>
        <charset val="134"/>
      </rPr>
      <t>大中型水库移民后期扶持基金支出</t>
    </r>
  </si>
  <si>
    <r>
      <rPr>
        <sz val="10"/>
        <color rgb="FF000000"/>
        <rFont val="宋体"/>
        <charset val="134"/>
        <scheme val="minor"/>
      </rPr>
      <t xml:space="preserve">    </t>
    </r>
    <r>
      <rPr>
        <sz val="10"/>
        <color rgb="FF000000"/>
        <rFont val="宋体"/>
        <charset val="134"/>
      </rPr>
      <t>移民补助</t>
    </r>
  </si>
  <si>
    <r>
      <rPr>
        <sz val="10"/>
        <color rgb="FF000000"/>
        <rFont val="宋体"/>
        <charset val="134"/>
        <scheme val="minor"/>
      </rPr>
      <t xml:space="preserve">    </t>
    </r>
    <r>
      <rPr>
        <sz val="10"/>
        <color rgb="FF000000"/>
        <rFont val="宋体"/>
        <charset val="134"/>
      </rPr>
      <t>基础设施建设和经济发展</t>
    </r>
  </si>
  <si>
    <r>
      <rPr>
        <sz val="10"/>
        <color rgb="FF000000"/>
        <rFont val="宋体"/>
        <charset val="134"/>
        <scheme val="minor"/>
      </rPr>
      <t xml:space="preserve">    </t>
    </r>
    <r>
      <rPr>
        <sz val="10"/>
        <color rgb="FF000000"/>
        <rFont val="宋体"/>
        <charset val="134"/>
      </rPr>
      <t>其他大中型水库移民后期扶持基金支出</t>
    </r>
  </si>
  <si>
    <r>
      <rPr>
        <b/>
        <sz val="10"/>
        <color rgb="FF000000"/>
        <rFont val="宋体"/>
        <charset val="134"/>
        <scheme val="minor"/>
      </rPr>
      <t xml:space="preserve">  </t>
    </r>
    <r>
      <rPr>
        <b/>
        <sz val="10"/>
        <color rgb="FF000000"/>
        <rFont val="宋体"/>
        <charset val="134"/>
      </rPr>
      <t>小型水库移民扶助基金安排的支出</t>
    </r>
  </si>
  <si>
    <r>
      <rPr>
        <sz val="10"/>
        <color rgb="FF000000"/>
        <rFont val="宋体"/>
        <charset val="134"/>
        <scheme val="minor"/>
      </rPr>
      <t xml:space="preserve">    </t>
    </r>
    <r>
      <rPr>
        <sz val="10"/>
        <color rgb="FF000000"/>
        <rFont val="宋体"/>
        <charset val="134"/>
      </rPr>
      <t>其他小型水库移民扶助基金支出</t>
    </r>
  </si>
  <si>
    <r>
      <rPr>
        <b/>
        <sz val="10"/>
        <color rgb="FF000000"/>
        <rFont val="宋体"/>
        <charset val="134"/>
        <scheme val="minor"/>
      </rPr>
      <t xml:space="preserve">  </t>
    </r>
    <r>
      <rPr>
        <b/>
        <sz val="10"/>
        <color rgb="FF000000"/>
        <rFont val="宋体"/>
        <charset val="134"/>
      </rPr>
      <t>小型水库移民扶助基金对应专项债务收入安排的支出</t>
    </r>
  </si>
  <si>
    <r>
      <rPr>
        <sz val="10"/>
        <color rgb="FF000000"/>
        <rFont val="宋体"/>
        <charset val="134"/>
        <scheme val="minor"/>
      </rPr>
      <t xml:space="preserve">    </t>
    </r>
    <r>
      <rPr>
        <sz val="10"/>
        <color rgb="FF000000"/>
        <rFont val="宋体"/>
        <charset val="134"/>
      </rPr>
      <t>其他小型水库移民扶助基金对应专项债务收入安排的支出</t>
    </r>
  </si>
  <si>
    <r>
      <rPr>
        <b/>
        <sz val="10"/>
        <color rgb="FF000000"/>
        <rFont val="宋体"/>
        <charset val="134"/>
        <scheme val="minor"/>
      </rPr>
      <t xml:space="preserve">  </t>
    </r>
    <r>
      <rPr>
        <b/>
        <sz val="10"/>
        <color rgb="FF000000"/>
        <rFont val="宋体"/>
        <charset val="134"/>
      </rPr>
      <t>可再生能源电价附加收入安排的支出</t>
    </r>
  </si>
  <si>
    <r>
      <rPr>
        <sz val="10"/>
        <color rgb="FF000000"/>
        <rFont val="宋体"/>
        <charset val="134"/>
        <scheme val="minor"/>
      </rPr>
      <t xml:space="preserve">    </t>
    </r>
    <r>
      <rPr>
        <sz val="10"/>
        <color rgb="FF000000"/>
        <rFont val="宋体"/>
        <charset val="134"/>
      </rPr>
      <t>风力发电补助</t>
    </r>
  </si>
  <si>
    <r>
      <rPr>
        <sz val="10"/>
        <color rgb="FF000000"/>
        <rFont val="宋体"/>
        <charset val="134"/>
        <scheme val="minor"/>
      </rPr>
      <t xml:space="preserve">    </t>
    </r>
    <r>
      <rPr>
        <sz val="10"/>
        <color rgb="FF000000"/>
        <rFont val="宋体"/>
        <charset val="134"/>
      </rPr>
      <t>太阳能发电补助</t>
    </r>
  </si>
  <si>
    <r>
      <rPr>
        <sz val="10"/>
        <color rgb="FF000000"/>
        <rFont val="宋体"/>
        <charset val="134"/>
        <scheme val="minor"/>
      </rPr>
      <t xml:space="preserve">    </t>
    </r>
    <r>
      <rPr>
        <sz val="10"/>
        <color rgb="FF000000"/>
        <rFont val="宋体"/>
        <charset val="134"/>
      </rPr>
      <t>生物质能发电补助</t>
    </r>
  </si>
  <si>
    <r>
      <rPr>
        <sz val="10"/>
        <color rgb="FF000000"/>
        <rFont val="宋体"/>
        <charset val="134"/>
        <scheme val="minor"/>
      </rPr>
      <t xml:space="preserve">    </t>
    </r>
    <r>
      <rPr>
        <sz val="10"/>
        <color rgb="FF000000"/>
        <rFont val="宋体"/>
        <charset val="134"/>
      </rPr>
      <t>其他可再生能源电价附加收入安排的支出</t>
    </r>
  </si>
  <si>
    <r>
      <rPr>
        <b/>
        <sz val="10"/>
        <color rgb="FF000000"/>
        <rFont val="宋体"/>
        <charset val="134"/>
        <scheme val="minor"/>
      </rPr>
      <t xml:space="preserve">  </t>
    </r>
    <r>
      <rPr>
        <b/>
        <sz val="10"/>
        <color rgb="FF000000"/>
        <rFont val="宋体"/>
        <charset val="134"/>
      </rPr>
      <t>废弃电器电子产品处理基金支出</t>
    </r>
  </si>
  <si>
    <r>
      <rPr>
        <sz val="10"/>
        <color rgb="FF000000"/>
        <rFont val="宋体"/>
        <charset val="134"/>
        <scheme val="minor"/>
      </rPr>
      <t xml:space="preserve">    </t>
    </r>
    <r>
      <rPr>
        <sz val="10"/>
        <color rgb="FF000000"/>
        <rFont val="宋体"/>
        <charset val="134"/>
      </rPr>
      <t>回收处理费用补贴</t>
    </r>
  </si>
  <si>
    <r>
      <rPr>
        <sz val="10"/>
        <color rgb="FF000000"/>
        <rFont val="宋体"/>
        <charset val="134"/>
        <scheme val="minor"/>
      </rPr>
      <t xml:space="preserve">    </t>
    </r>
    <r>
      <rPr>
        <sz val="10"/>
        <color rgb="FF000000"/>
        <rFont val="宋体"/>
        <charset val="134"/>
      </rPr>
      <t>信息系统建设</t>
    </r>
  </si>
  <si>
    <r>
      <rPr>
        <sz val="10"/>
        <color rgb="FF000000"/>
        <rFont val="宋体"/>
        <charset val="134"/>
        <scheme val="minor"/>
      </rPr>
      <t xml:space="preserve">    </t>
    </r>
    <r>
      <rPr>
        <sz val="10"/>
        <color rgb="FF000000"/>
        <rFont val="宋体"/>
        <charset val="134"/>
      </rPr>
      <t>基金征管经费</t>
    </r>
  </si>
  <si>
    <r>
      <rPr>
        <sz val="10"/>
        <color rgb="FF000000"/>
        <rFont val="宋体"/>
        <charset val="134"/>
        <scheme val="minor"/>
      </rPr>
      <t xml:space="preserve">    </t>
    </r>
    <r>
      <rPr>
        <sz val="10"/>
        <color rgb="FF000000"/>
        <rFont val="宋体"/>
        <charset val="134"/>
      </rPr>
      <t>其他废弃电器电子产品处理基金支出</t>
    </r>
  </si>
  <si>
    <r>
      <rPr>
        <b/>
        <sz val="10"/>
        <color rgb="FF000000"/>
        <rFont val="宋体"/>
        <charset val="134"/>
        <scheme val="minor"/>
      </rPr>
      <t xml:space="preserve">  </t>
    </r>
    <r>
      <rPr>
        <b/>
        <sz val="10"/>
        <color rgb="FF000000"/>
        <rFont val="宋体"/>
        <charset val="134"/>
      </rPr>
      <t>国有土地使用权出让收入及对应专项债务收入安排的支出</t>
    </r>
  </si>
  <si>
    <r>
      <rPr>
        <sz val="10"/>
        <color rgb="FF000000"/>
        <rFont val="宋体"/>
        <charset val="134"/>
        <scheme val="minor"/>
      </rPr>
      <t xml:space="preserve">    </t>
    </r>
    <r>
      <rPr>
        <sz val="10"/>
        <color rgb="FF000000"/>
        <rFont val="宋体"/>
        <charset val="134"/>
      </rPr>
      <t>征地和拆迁补偿支出</t>
    </r>
  </si>
  <si>
    <r>
      <rPr>
        <sz val="10"/>
        <color rgb="FF000000"/>
        <rFont val="宋体"/>
        <charset val="134"/>
        <scheme val="minor"/>
      </rPr>
      <t xml:space="preserve">    </t>
    </r>
    <r>
      <rPr>
        <sz val="10"/>
        <color rgb="FF000000"/>
        <rFont val="宋体"/>
        <charset val="134"/>
      </rPr>
      <t>土地开发支出</t>
    </r>
  </si>
  <si>
    <r>
      <rPr>
        <sz val="10"/>
        <color rgb="FF000000"/>
        <rFont val="宋体"/>
        <charset val="134"/>
        <scheme val="minor"/>
      </rPr>
      <t xml:space="preserve">    </t>
    </r>
    <r>
      <rPr>
        <sz val="10"/>
        <color rgb="FF000000"/>
        <rFont val="宋体"/>
        <charset val="134"/>
      </rPr>
      <t>城市建设支出</t>
    </r>
  </si>
  <si>
    <r>
      <rPr>
        <sz val="10"/>
        <color rgb="FF000000"/>
        <rFont val="宋体"/>
        <charset val="134"/>
        <scheme val="minor"/>
      </rPr>
      <t xml:space="preserve">    </t>
    </r>
    <r>
      <rPr>
        <sz val="10"/>
        <color rgb="FF000000"/>
        <rFont val="宋体"/>
        <charset val="134"/>
      </rPr>
      <t>农村基础设施建设支出</t>
    </r>
  </si>
  <si>
    <r>
      <rPr>
        <sz val="10"/>
        <color rgb="FF000000"/>
        <rFont val="宋体"/>
        <charset val="134"/>
        <scheme val="minor"/>
      </rPr>
      <t xml:space="preserve">    </t>
    </r>
    <r>
      <rPr>
        <sz val="10"/>
        <color rgb="FF000000"/>
        <rFont val="宋体"/>
        <charset val="134"/>
      </rPr>
      <t>补助被征地农民支出</t>
    </r>
  </si>
  <si>
    <r>
      <rPr>
        <sz val="10"/>
        <color rgb="FF000000"/>
        <rFont val="宋体"/>
        <charset val="134"/>
        <scheme val="minor"/>
      </rPr>
      <t xml:space="preserve">    </t>
    </r>
    <r>
      <rPr>
        <sz val="10"/>
        <color rgb="FF000000"/>
        <rFont val="宋体"/>
        <charset val="134"/>
      </rPr>
      <t>土地出让业务支出</t>
    </r>
  </si>
  <si>
    <r>
      <rPr>
        <sz val="10"/>
        <color rgb="FF000000"/>
        <rFont val="宋体"/>
        <charset val="134"/>
        <scheme val="minor"/>
      </rPr>
      <t xml:space="preserve">    </t>
    </r>
    <r>
      <rPr>
        <sz val="10"/>
        <color rgb="FF000000"/>
        <rFont val="宋体"/>
        <charset val="134"/>
      </rPr>
      <t>廉租住房支出</t>
    </r>
  </si>
  <si>
    <r>
      <rPr>
        <sz val="10"/>
        <color rgb="FF000000"/>
        <rFont val="宋体"/>
        <charset val="134"/>
        <scheme val="minor"/>
      </rPr>
      <t xml:space="preserve">    </t>
    </r>
    <r>
      <rPr>
        <sz val="10"/>
        <color rgb="FF000000"/>
        <rFont val="宋体"/>
        <charset val="134"/>
      </rPr>
      <t>支付破产或改制企业职工安置费</t>
    </r>
  </si>
  <si>
    <r>
      <rPr>
        <sz val="10"/>
        <color rgb="FF000000"/>
        <rFont val="宋体"/>
        <charset val="134"/>
        <scheme val="minor"/>
      </rPr>
      <t xml:space="preserve">    </t>
    </r>
    <r>
      <rPr>
        <sz val="10"/>
        <color rgb="FF000000"/>
        <rFont val="宋体"/>
        <charset val="134"/>
      </rPr>
      <t>棚户区改造支出</t>
    </r>
  </si>
  <si>
    <r>
      <rPr>
        <sz val="10"/>
        <color rgb="FF000000"/>
        <rFont val="宋体"/>
        <charset val="134"/>
        <scheme val="minor"/>
      </rPr>
      <t xml:space="preserve">    </t>
    </r>
    <r>
      <rPr>
        <sz val="10"/>
        <color rgb="FF000000"/>
        <rFont val="宋体"/>
        <charset val="134"/>
      </rPr>
      <t>公共租赁住房支出</t>
    </r>
  </si>
  <si>
    <r>
      <rPr>
        <sz val="10"/>
        <color rgb="FF000000"/>
        <rFont val="宋体"/>
        <charset val="134"/>
        <scheme val="minor"/>
      </rPr>
      <t xml:space="preserve">    </t>
    </r>
    <r>
      <rPr>
        <sz val="10"/>
        <color rgb="FF000000"/>
        <rFont val="宋体"/>
        <charset val="134"/>
      </rPr>
      <t>保障性住房租金补贴</t>
    </r>
  </si>
  <si>
    <r>
      <rPr>
        <sz val="10"/>
        <color rgb="FF000000"/>
        <rFont val="宋体"/>
        <charset val="134"/>
        <scheme val="minor"/>
      </rPr>
      <t xml:space="preserve">    </t>
    </r>
    <r>
      <rPr>
        <sz val="10"/>
        <color rgb="FF000000"/>
        <rFont val="宋体"/>
        <charset val="134"/>
      </rPr>
      <t>其他国有土地使用权出让收入安排的支出</t>
    </r>
  </si>
  <si>
    <r>
      <rPr>
        <b/>
        <sz val="10"/>
        <color rgb="FF000000"/>
        <rFont val="宋体"/>
        <charset val="134"/>
        <scheme val="minor"/>
      </rPr>
      <t xml:space="preserve">  </t>
    </r>
    <r>
      <rPr>
        <b/>
        <sz val="10"/>
        <color rgb="FF000000"/>
        <rFont val="宋体"/>
        <charset val="134"/>
      </rPr>
      <t>国有土地收益基金及对应专项债务收入安排的支出</t>
    </r>
  </si>
  <si>
    <r>
      <rPr>
        <sz val="10"/>
        <color rgb="FF000000"/>
        <rFont val="宋体"/>
        <charset val="134"/>
        <scheme val="minor"/>
      </rPr>
      <t xml:space="preserve">    </t>
    </r>
    <r>
      <rPr>
        <sz val="10"/>
        <color rgb="FF000000"/>
        <rFont val="宋体"/>
        <charset val="134"/>
      </rPr>
      <t>其他国有土地收益基金支出</t>
    </r>
  </si>
  <si>
    <r>
      <rPr>
        <b/>
        <sz val="10"/>
        <color rgb="FF000000"/>
        <rFont val="宋体"/>
        <charset val="134"/>
        <scheme val="minor"/>
      </rPr>
      <t xml:space="preserve">  </t>
    </r>
    <r>
      <rPr>
        <b/>
        <sz val="10"/>
        <color rgb="FF000000"/>
        <rFont val="宋体"/>
        <charset val="134"/>
      </rPr>
      <t>农业土地开发资金安排的支出</t>
    </r>
  </si>
  <si>
    <r>
      <rPr>
        <b/>
        <sz val="10"/>
        <color rgb="FF000000"/>
        <rFont val="宋体"/>
        <charset val="134"/>
        <scheme val="minor"/>
      </rPr>
      <t xml:space="preserve">  </t>
    </r>
    <r>
      <rPr>
        <b/>
        <sz val="10"/>
        <color rgb="FF000000"/>
        <rFont val="宋体"/>
        <charset val="134"/>
      </rPr>
      <t>城市基础设施配套费安排的支出</t>
    </r>
  </si>
  <si>
    <r>
      <rPr>
        <sz val="10"/>
        <color rgb="FF000000"/>
        <rFont val="宋体"/>
        <charset val="134"/>
        <scheme val="minor"/>
      </rPr>
      <t xml:space="preserve">    </t>
    </r>
    <r>
      <rPr>
        <sz val="10"/>
        <color rgb="FF000000"/>
        <rFont val="宋体"/>
        <charset val="134"/>
      </rPr>
      <t>城市公共设施</t>
    </r>
  </si>
  <si>
    <r>
      <rPr>
        <sz val="10"/>
        <color rgb="FF000000"/>
        <rFont val="宋体"/>
        <charset val="134"/>
        <scheme val="minor"/>
      </rPr>
      <t xml:space="preserve">    </t>
    </r>
    <r>
      <rPr>
        <sz val="10"/>
        <color rgb="FF000000"/>
        <rFont val="宋体"/>
        <charset val="134"/>
      </rPr>
      <t>城市环境卫生</t>
    </r>
  </si>
  <si>
    <r>
      <rPr>
        <sz val="10"/>
        <color rgb="FF000000"/>
        <rFont val="宋体"/>
        <charset val="134"/>
        <scheme val="minor"/>
      </rPr>
      <t xml:space="preserve">    </t>
    </r>
    <r>
      <rPr>
        <sz val="10"/>
        <color rgb="FF000000"/>
        <rFont val="宋体"/>
        <charset val="134"/>
      </rPr>
      <t>公有房屋</t>
    </r>
  </si>
  <si>
    <r>
      <rPr>
        <sz val="10"/>
        <color rgb="FF000000"/>
        <rFont val="宋体"/>
        <charset val="134"/>
        <scheme val="minor"/>
      </rPr>
      <t xml:space="preserve">    </t>
    </r>
    <r>
      <rPr>
        <sz val="10"/>
        <color rgb="FF000000"/>
        <rFont val="宋体"/>
        <charset val="134"/>
      </rPr>
      <t>城市防洪</t>
    </r>
  </si>
  <si>
    <r>
      <rPr>
        <sz val="10"/>
        <color rgb="FF000000"/>
        <rFont val="宋体"/>
        <charset val="134"/>
        <scheme val="minor"/>
      </rPr>
      <t xml:space="preserve">    </t>
    </r>
    <r>
      <rPr>
        <sz val="10"/>
        <color rgb="FF000000"/>
        <rFont val="宋体"/>
        <charset val="134"/>
      </rPr>
      <t>其他城市基础设施配套费安排的支出</t>
    </r>
  </si>
  <si>
    <r>
      <rPr>
        <b/>
        <sz val="10"/>
        <color rgb="FF000000"/>
        <rFont val="宋体"/>
        <charset val="134"/>
        <scheme val="minor"/>
      </rPr>
      <t xml:space="preserve">  </t>
    </r>
    <r>
      <rPr>
        <b/>
        <sz val="10"/>
        <color rgb="FF000000"/>
        <rFont val="宋体"/>
        <charset val="134"/>
      </rPr>
      <t>污水处理费安排的支出</t>
    </r>
  </si>
  <si>
    <r>
      <rPr>
        <sz val="10"/>
        <color rgb="FF000000"/>
        <rFont val="宋体"/>
        <charset val="134"/>
        <scheme val="minor"/>
      </rPr>
      <t xml:space="preserve">    </t>
    </r>
    <r>
      <rPr>
        <sz val="10"/>
        <color rgb="FF000000"/>
        <rFont val="宋体"/>
        <charset val="134"/>
      </rPr>
      <t>污水处理设施建设和运营</t>
    </r>
  </si>
  <si>
    <r>
      <rPr>
        <sz val="10"/>
        <color rgb="FF000000"/>
        <rFont val="宋体"/>
        <charset val="134"/>
        <scheme val="minor"/>
      </rPr>
      <t xml:space="preserve">    </t>
    </r>
    <r>
      <rPr>
        <sz val="10"/>
        <color rgb="FF000000"/>
        <rFont val="宋体"/>
        <charset val="134"/>
      </rPr>
      <t>代征手续费</t>
    </r>
  </si>
  <si>
    <r>
      <rPr>
        <sz val="10"/>
        <color rgb="FF000000"/>
        <rFont val="宋体"/>
        <charset val="134"/>
        <scheme val="minor"/>
      </rPr>
      <t xml:space="preserve">    </t>
    </r>
    <r>
      <rPr>
        <sz val="10"/>
        <color rgb="FF000000"/>
        <rFont val="宋体"/>
        <charset val="134"/>
      </rPr>
      <t>其他污水处理费安排的支出</t>
    </r>
  </si>
  <si>
    <r>
      <rPr>
        <b/>
        <sz val="10"/>
        <color rgb="FF000000"/>
        <rFont val="宋体"/>
        <charset val="134"/>
        <scheme val="minor"/>
      </rPr>
      <t xml:space="preserve">  </t>
    </r>
    <r>
      <rPr>
        <b/>
        <sz val="10"/>
        <color rgb="FF000000"/>
        <rFont val="宋体"/>
        <charset val="134"/>
      </rPr>
      <t xml:space="preserve">土地储备专项债券收入安排的支出 </t>
    </r>
    <r>
      <rPr>
        <b/>
        <sz val="10"/>
        <color rgb="FF000000"/>
        <rFont val="宋体"/>
        <charset val="134"/>
      </rPr>
      <t xml:space="preserve"> </t>
    </r>
  </si>
  <si>
    <r>
      <rPr>
        <sz val="10"/>
        <color rgb="FF000000"/>
        <rFont val="宋体"/>
        <charset val="134"/>
        <scheme val="minor"/>
      </rPr>
      <t xml:space="preserve">    </t>
    </r>
    <r>
      <rPr>
        <sz val="10"/>
        <color rgb="FF000000"/>
        <rFont val="宋体"/>
        <charset val="134"/>
      </rPr>
      <t xml:space="preserve">征地和拆迁补偿支出 </t>
    </r>
    <r>
      <rPr>
        <sz val="10"/>
        <color rgb="FF000000"/>
        <rFont val="宋体"/>
        <charset val="134"/>
      </rPr>
      <t xml:space="preserve"> </t>
    </r>
  </si>
  <si>
    <r>
      <rPr>
        <sz val="10"/>
        <color rgb="FF000000"/>
        <rFont val="宋体"/>
        <charset val="134"/>
        <scheme val="minor"/>
      </rPr>
      <t xml:space="preserve">    </t>
    </r>
    <r>
      <rPr>
        <sz val="10"/>
        <color rgb="FF000000"/>
        <rFont val="宋体"/>
        <charset val="134"/>
      </rPr>
      <t xml:space="preserve">土地开发支出 </t>
    </r>
    <r>
      <rPr>
        <sz val="10"/>
        <color rgb="FF000000"/>
        <rFont val="宋体"/>
        <charset val="134"/>
      </rPr>
      <t xml:space="preserve"> </t>
    </r>
  </si>
  <si>
    <r>
      <rPr>
        <sz val="10"/>
        <color rgb="FF000000"/>
        <rFont val="宋体"/>
        <charset val="134"/>
        <scheme val="minor"/>
      </rPr>
      <t xml:space="preserve">    </t>
    </r>
    <r>
      <rPr>
        <sz val="10"/>
        <color rgb="FF000000"/>
        <rFont val="宋体"/>
        <charset val="134"/>
      </rPr>
      <t xml:space="preserve">其他土地储备专项债券收入安排的支出 </t>
    </r>
    <r>
      <rPr>
        <sz val="10"/>
        <color rgb="FF000000"/>
        <rFont val="宋体"/>
        <charset val="134"/>
      </rPr>
      <t xml:space="preserve"> </t>
    </r>
  </si>
  <si>
    <r>
      <rPr>
        <b/>
        <sz val="10"/>
        <color rgb="FF000000"/>
        <rFont val="宋体"/>
        <charset val="134"/>
        <scheme val="minor"/>
      </rPr>
      <t xml:space="preserve">  </t>
    </r>
    <r>
      <rPr>
        <b/>
        <sz val="10"/>
        <color rgb="FF000000"/>
        <rFont val="宋体"/>
        <charset val="134"/>
      </rPr>
      <t xml:space="preserve">棚户区改造专项债券收入安排的支出 </t>
    </r>
    <r>
      <rPr>
        <b/>
        <sz val="10"/>
        <color rgb="FF000000"/>
        <rFont val="宋体"/>
        <charset val="134"/>
      </rPr>
      <t xml:space="preserve"> </t>
    </r>
  </si>
  <si>
    <r>
      <rPr>
        <sz val="10"/>
        <color rgb="FF000000"/>
        <rFont val="宋体"/>
        <charset val="134"/>
        <scheme val="minor"/>
      </rPr>
      <t xml:space="preserve">    </t>
    </r>
    <r>
      <rPr>
        <sz val="10"/>
        <color rgb="FF000000"/>
        <rFont val="宋体"/>
        <charset val="134"/>
      </rPr>
      <t xml:space="preserve">其他棚户区改造专项债券收入安排的支出 </t>
    </r>
    <r>
      <rPr>
        <sz val="10"/>
        <color rgb="FF000000"/>
        <rFont val="宋体"/>
        <charset val="134"/>
      </rPr>
      <t xml:space="preserve"> </t>
    </r>
  </si>
  <si>
    <r>
      <rPr>
        <b/>
        <sz val="10"/>
        <color rgb="FF000000"/>
        <rFont val="宋体"/>
        <charset val="134"/>
        <scheme val="minor"/>
      </rPr>
      <t xml:space="preserve">  </t>
    </r>
    <r>
      <rPr>
        <b/>
        <sz val="10"/>
        <color rgb="FF000000"/>
        <rFont val="宋体"/>
        <charset val="134"/>
      </rPr>
      <t xml:space="preserve">城市基础设施配套费对应专项债务收入安排的支出 </t>
    </r>
    <r>
      <rPr>
        <b/>
        <sz val="10"/>
        <color rgb="FF000000"/>
        <rFont val="宋体"/>
        <charset val="134"/>
      </rPr>
      <t xml:space="preserve"> </t>
    </r>
  </si>
  <si>
    <r>
      <rPr>
        <sz val="10"/>
        <color rgb="FF000000"/>
        <rFont val="宋体"/>
        <charset val="134"/>
        <scheme val="minor"/>
      </rPr>
      <t xml:space="preserve">    </t>
    </r>
    <r>
      <rPr>
        <sz val="10"/>
        <color rgb="FF000000"/>
        <rFont val="宋体"/>
        <charset val="134"/>
      </rPr>
      <t xml:space="preserve">城市公共设施 </t>
    </r>
    <r>
      <rPr>
        <sz val="10"/>
        <color rgb="FF000000"/>
        <rFont val="宋体"/>
        <charset val="134"/>
      </rPr>
      <t xml:space="preserve"> </t>
    </r>
  </si>
  <si>
    <r>
      <rPr>
        <sz val="10"/>
        <color rgb="FF000000"/>
        <rFont val="宋体"/>
        <charset val="134"/>
        <scheme val="minor"/>
      </rPr>
      <t xml:space="preserve">    </t>
    </r>
    <r>
      <rPr>
        <sz val="10"/>
        <color rgb="FF000000"/>
        <rFont val="宋体"/>
        <charset val="134"/>
      </rPr>
      <t xml:space="preserve">城市环境卫生 </t>
    </r>
    <r>
      <rPr>
        <sz val="10"/>
        <color rgb="FF000000"/>
        <rFont val="宋体"/>
        <charset val="134"/>
      </rPr>
      <t xml:space="preserve"> </t>
    </r>
  </si>
  <si>
    <r>
      <rPr>
        <sz val="10"/>
        <color rgb="FF000000"/>
        <rFont val="宋体"/>
        <charset val="134"/>
        <scheme val="minor"/>
      </rPr>
      <t xml:space="preserve">    </t>
    </r>
    <r>
      <rPr>
        <sz val="10"/>
        <color rgb="FF000000"/>
        <rFont val="宋体"/>
        <charset val="134"/>
      </rPr>
      <t xml:space="preserve">公有房屋 </t>
    </r>
    <r>
      <rPr>
        <sz val="10"/>
        <color rgb="FF000000"/>
        <rFont val="宋体"/>
        <charset val="134"/>
      </rPr>
      <t xml:space="preserve"> </t>
    </r>
  </si>
  <si>
    <r>
      <rPr>
        <sz val="10"/>
        <color rgb="FF000000"/>
        <rFont val="宋体"/>
        <charset val="134"/>
        <scheme val="minor"/>
      </rPr>
      <t xml:space="preserve">    </t>
    </r>
    <r>
      <rPr>
        <sz val="10"/>
        <color rgb="FF000000"/>
        <rFont val="宋体"/>
        <charset val="134"/>
      </rPr>
      <t xml:space="preserve">城市防洪 </t>
    </r>
    <r>
      <rPr>
        <sz val="10"/>
        <color rgb="FF000000"/>
        <rFont val="宋体"/>
        <charset val="134"/>
      </rPr>
      <t xml:space="preserve"> </t>
    </r>
  </si>
  <si>
    <r>
      <rPr>
        <sz val="10"/>
        <color rgb="FF000000"/>
        <rFont val="宋体"/>
        <charset val="134"/>
        <scheme val="minor"/>
      </rPr>
      <t xml:space="preserve">    </t>
    </r>
    <r>
      <rPr>
        <sz val="10"/>
        <color rgb="FF000000"/>
        <rFont val="宋体"/>
        <charset val="134"/>
      </rPr>
      <t xml:space="preserve">其他城市基础设施配套费对应专项债务收入安排的支出 </t>
    </r>
    <r>
      <rPr>
        <sz val="10"/>
        <color rgb="FF000000"/>
        <rFont val="宋体"/>
        <charset val="134"/>
      </rPr>
      <t xml:space="preserve"> </t>
    </r>
  </si>
  <si>
    <r>
      <rPr>
        <b/>
        <sz val="10"/>
        <color rgb="FF000000"/>
        <rFont val="宋体"/>
        <charset val="134"/>
        <scheme val="minor"/>
      </rPr>
      <t xml:space="preserve">  </t>
    </r>
    <r>
      <rPr>
        <b/>
        <sz val="10"/>
        <color rgb="FF000000"/>
        <rFont val="宋体"/>
        <charset val="134"/>
      </rPr>
      <t xml:space="preserve">污水处理费对应专项债务收入安排的支出 </t>
    </r>
    <r>
      <rPr>
        <b/>
        <sz val="10"/>
        <color rgb="FF000000"/>
        <rFont val="宋体"/>
        <charset val="134"/>
      </rPr>
      <t xml:space="preserve"> </t>
    </r>
  </si>
  <si>
    <r>
      <rPr>
        <sz val="10"/>
        <color rgb="FF000000"/>
        <rFont val="宋体"/>
        <charset val="134"/>
        <scheme val="minor"/>
      </rPr>
      <t xml:space="preserve">    </t>
    </r>
    <r>
      <rPr>
        <sz val="10"/>
        <color rgb="FF000000"/>
        <rFont val="宋体"/>
        <charset val="134"/>
      </rPr>
      <t xml:space="preserve">污水处理设施建设和运营 </t>
    </r>
    <r>
      <rPr>
        <sz val="10"/>
        <color rgb="FF000000"/>
        <rFont val="宋体"/>
        <charset val="134"/>
      </rPr>
      <t xml:space="preserve"> </t>
    </r>
  </si>
  <si>
    <r>
      <rPr>
        <sz val="10"/>
        <color rgb="FF000000"/>
        <rFont val="宋体"/>
        <charset val="134"/>
        <scheme val="minor"/>
      </rPr>
      <t xml:space="preserve">    </t>
    </r>
    <r>
      <rPr>
        <sz val="10"/>
        <color rgb="FF000000"/>
        <rFont val="宋体"/>
        <charset val="134"/>
      </rPr>
      <t xml:space="preserve">其他污水处理费对应专项债务收入安排的支出 </t>
    </r>
    <r>
      <rPr>
        <sz val="10"/>
        <color rgb="FF000000"/>
        <rFont val="宋体"/>
        <charset val="134"/>
      </rPr>
      <t xml:space="preserve"> </t>
    </r>
  </si>
  <si>
    <r>
      <rPr>
        <b/>
        <sz val="10"/>
        <color rgb="FF000000"/>
        <rFont val="宋体"/>
        <charset val="134"/>
        <scheme val="minor"/>
      </rPr>
      <t xml:space="preserve">  </t>
    </r>
    <r>
      <rPr>
        <b/>
        <sz val="10"/>
        <color rgb="FF000000"/>
        <rFont val="宋体"/>
        <charset val="134"/>
      </rPr>
      <t>大中型水库库区基金安排的支出</t>
    </r>
  </si>
  <si>
    <r>
      <rPr>
        <sz val="10"/>
        <color rgb="FF000000"/>
        <rFont val="宋体"/>
        <charset val="134"/>
        <scheme val="minor"/>
      </rPr>
      <t xml:space="preserve">    </t>
    </r>
    <r>
      <rPr>
        <sz val="10"/>
        <color rgb="FF000000"/>
        <rFont val="宋体"/>
        <charset val="134"/>
      </rPr>
      <t>解决移民遗留问题</t>
    </r>
  </si>
  <si>
    <r>
      <rPr>
        <sz val="10"/>
        <color rgb="FF000000"/>
        <rFont val="宋体"/>
        <charset val="134"/>
        <scheme val="minor"/>
      </rPr>
      <t xml:space="preserve">    </t>
    </r>
    <r>
      <rPr>
        <sz val="10"/>
        <color rgb="FF000000"/>
        <rFont val="宋体"/>
        <charset val="134"/>
      </rPr>
      <t>库区防护工程维护</t>
    </r>
  </si>
  <si>
    <r>
      <rPr>
        <sz val="10"/>
        <color rgb="FF000000"/>
        <rFont val="宋体"/>
        <charset val="134"/>
        <scheme val="minor"/>
      </rPr>
      <t xml:space="preserve">    </t>
    </r>
    <r>
      <rPr>
        <sz val="10"/>
        <color rgb="FF000000"/>
        <rFont val="宋体"/>
        <charset val="134"/>
      </rPr>
      <t>其他大中型水库库区基金支出</t>
    </r>
  </si>
  <si>
    <r>
      <rPr>
        <b/>
        <sz val="10"/>
        <color rgb="FF000000"/>
        <rFont val="宋体"/>
        <charset val="134"/>
        <scheme val="minor"/>
      </rPr>
      <t xml:space="preserve">  </t>
    </r>
    <r>
      <rPr>
        <b/>
        <sz val="10"/>
        <color rgb="FF000000"/>
        <rFont val="宋体"/>
        <charset val="134"/>
      </rPr>
      <t>三峡水库库区基金支出</t>
    </r>
  </si>
  <si>
    <r>
      <rPr>
        <sz val="10"/>
        <color rgb="FF000000"/>
        <rFont val="宋体"/>
        <charset val="134"/>
        <scheme val="minor"/>
      </rPr>
      <t xml:space="preserve">    </t>
    </r>
    <r>
      <rPr>
        <sz val="10"/>
        <color rgb="FF000000"/>
        <rFont val="宋体"/>
        <charset val="134"/>
      </rPr>
      <t>库区维护和管理</t>
    </r>
  </si>
  <si>
    <r>
      <rPr>
        <sz val="10"/>
        <color rgb="FF000000"/>
        <rFont val="宋体"/>
        <charset val="134"/>
        <scheme val="minor"/>
      </rPr>
      <t xml:space="preserve">    </t>
    </r>
    <r>
      <rPr>
        <sz val="10"/>
        <color rgb="FF000000"/>
        <rFont val="宋体"/>
        <charset val="134"/>
      </rPr>
      <t>其他三峡水库库区基金支出</t>
    </r>
  </si>
  <si>
    <r>
      <rPr>
        <b/>
        <sz val="10"/>
        <color rgb="FF000000"/>
        <rFont val="宋体"/>
        <charset val="134"/>
        <scheme val="minor"/>
      </rPr>
      <t xml:space="preserve">  </t>
    </r>
    <r>
      <rPr>
        <b/>
        <sz val="10"/>
        <color rgb="FF000000"/>
        <rFont val="宋体"/>
        <charset val="134"/>
      </rPr>
      <t>国家重大水利工程建设基金安排的支出</t>
    </r>
  </si>
  <si>
    <r>
      <rPr>
        <sz val="10"/>
        <color rgb="FF000000"/>
        <rFont val="宋体"/>
        <charset val="134"/>
        <scheme val="minor"/>
      </rPr>
      <t xml:space="preserve">    </t>
    </r>
    <r>
      <rPr>
        <sz val="10"/>
        <color rgb="FF000000"/>
        <rFont val="宋体"/>
        <charset val="134"/>
      </rPr>
      <t>南水北调工程建设</t>
    </r>
  </si>
  <si>
    <r>
      <rPr>
        <sz val="10"/>
        <color rgb="FF000000"/>
        <rFont val="宋体"/>
        <charset val="134"/>
        <scheme val="minor"/>
      </rPr>
      <t xml:space="preserve">    </t>
    </r>
    <r>
      <rPr>
        <sz val="10"/>
        <color rgb="FF000000"/>
        <rFont val="宋体"/>
        <charset val="134"/>
      </rPr>
      <t>三峡工程后续工作</t>
    </r>
  </si>
  <si>
    <r>
      <rPr>
        <sz val="10"/>
        <color rgb="FF000000"/>
        <rFont val="宋体"/>
        <charset val="134"/>
        <scheme val="minor"/>
      </rPr>
      <t xml:space="preserve">    </t>
    </r>
    <r>
      <rPr>
        <sz val="10"/>
        <color rgb="FF000000"/>
        <rFont val="宋体"/>
        <charset val="134"/>
      </rPr>
      <t>地方重大水利工程建设</t>
    </r>
  </si>
  <si>
    <r>
      <rPr>
        <sz val="10"/>
        <color rgb="FF000000"/>
        <rFont val="宋体"/>
        <charset val="134"/>
        <scheme val="minor"/>
      </rPr>
      <t xml:space="preserve">    </t>
    </r>
    <r>
      <rPr>
        <sz val="10"/>
        <color rgb="FF000000"/>
        <rFont val="宋体"/>
        <charset val="134"/>
      </rPr>
      <t>其他重大水利工程建设基金支出</t>
    </r>
  </si>
  <si>
    <r>
      <rPr>
        <b/>
        <sz val="10"/>
        <color rgb="FF000000"/>
        <rFont val="宋体"/>
        <charset val="134"/>
        <scheme val="minor"/>
      </rPr>
      <t xml:space="preserve">  </t>
    </r>
    <r>
      <rPr>
        <b/>
        <sz val="10"/>
        <color rgb="FF000000"/>
        <rFont val="宋体"/>
        <charset val="134"/>
      </rPr>
      <t xml:space="preserve">大中型水库库区基金对应专项债务收入安排的支出 </t>
    </r>
    <r>
      <rPr>
        <b/>
        <sz val="10"/>
        <color rgb="FF000000"/>
        <rFont val="宋体"/>
        <charset val="134"/>
      </rPr>
      <t xml:space="preserve"> </t>
    </r>
  </si>
  <si>
    <r>
      <rPr>
        <sz val="10"/>
        <color rgb="FF000000"/>
        <rFont val="宋体"/>
        <charset val="134"/>
        <scheme val="minor"/>
      </rPr>
      <t xml:space="preserve">    </t>
    </r>
    <r>
      <rPr>
        <sz val="10"/>
        <color rgb="FF000000"/>
        <rFont val="宋体"/>
        <charset val="134"/>
      </rPr>
      <t xml:space="preserve">基础设施建设和经济发展 </t>
    </r>
    <r>
      <rPr>
        <sz val="10"/>
        <color rgb="FF000000"/>
        <rFont val="宋体"/>
        <charset val="134"/>
      </rPr>
      <t xml:space="preserve"> </t>
    </r>
  </si>
  <si>
    <r>
      <rPr>
        <sz val="10"/>
        <color rgb="FF000000"/>
        <rFont val="宋体"/>
        <charset val="134"/>
        <scheme val="minor"/>
      </rPr>
      <t xml:space="preserve">    </t>
    </r>
    <r>
      <rPr>
        <sz val="10"/>
        <color rgb="FF000000"/>
        <rFont val="宋体"/>
        <charset val="134"/>
      </rPr>
      <t xml:space="preserve">其他大中型水库库区基金对应专项债务收入支出 </t>
    </r>
    <r>
      <rPr>
        <sz val="10"/>
        <color rgb="FF000000"/>
        <rFont val="宋体"/>
        <charset val="134"/>
      </rPr>
      <t xml:space="preserve"> </t>
    </r>
  </si>
  <si>
    <r>
      <rPr>
        <b/>
        <sz val="10"/>
        <color rgb="FF000000"/>
        <rFont val="宋体"/>
        <charset val="134"/>
        <scheme val="minor"/>
      </rPr>
      <t xml:space="preserve">  </t>
    </r>
    <r>
      <rPr>
        <b/>
        <sz val="10"/>
        <color rgb="FF000000"/>
        <rFont val="宋体"/>
        <charset val="134"/>
      </rPr>
      <t xml:space="preserve">国家重大水利工程建设基金对应专项债务收入安排的支出 </t>
    </r>
    <r>
      <rPr>
        <b/>
        <sz val="10"/>
        <color rgb="FF000000"/>
        <rFont val="宋体"/>
        <charset val="134"/>
      </rPr>
      <t xml:space="preserve"> </t>
    </r>
  </si>
  <si>
    <r>
      <rPr>
        <sz val="10"/>
        <color rgb="FF000000"/>
        <rFont val="宋体"/>
        <charset val="134"/>
        <scheme val="minor"/>
      </rPr>
      <t xml:space="preserve">    </t>
    </r>
    <r>
      <rPr>
        <sz val="10"/>
        <color rgb="FF000000"/>
        <rFont val="宋体"/>
        <charset val="134"/>
      </rPr>
      <t xml:space="preserve">南水北调工程建设 </t>
    </r>
    <r>
      <rPr>
        <sz val="10"/>
        <color rgb="FF000000"/>
        <rFont val="宋体"/>
        <charset val="134"/>
      </rPr>
      <t xml:space="preserve"> </t>
    </r>
  </si>
  <si>
    <r>
      <rPr>
        <sz val="10"/>
        <color rgb="FF000000"/>
        <rFont val="宋体"/>
        <charset val="134"/>
        <scheme val="minor"/>
      </rPr>
      <t xml:space="preserve">    </t>
    </r>
    <r>
      <rPr>
        <sz val="10"/>
        <color rgb="FF000000"/>
        <rFont val="宋体"/>
        <charset val="134"/>
      </rPr>
      <t xml:space="preserve">三峡工程后续工作 </t>
    </r>
    <r>
      <rPr>
        <sz val="10"/>
        <color rgb="FF000000"/>
        <rFont val="宋体"/>
        <charset val="134"/>
      </rPr>
      <t xml:space="preserve"> </t>
    </r>
  </si>
  <si>
    <r>
      <rPr>
        <sz val="10"/>
        <color rgb="FF000000"/>
        <rFont val="宋体"/>
        <charset val="134"/>
        <scheme val="minor"/>
      </rPr>
      <t xml:space="preserve">    </t>
    </r>
    <r>
      <rPr>
        <sz val="10"/>
        <color rgb="FF000000"/>
        <rFont val="宋体"/>
        <charset val="134"/>
      </rPr>
      <t xml:space="preserve">地方重大水利工程建设 </t>
    </r>
    <r>
      <rPr>
        <sz val="10"/>
        <color rgb="FF000000"/>
        <rFont val="宋体"/>
        <charset val="134"/>
      </rPr>
      <t xml:space="preserve"> </t>
    </r>
  </si>
  <si>
    <r>
      <rPr>
        <sz val="10"/>
        <color rgb="FF000000"/>
        <rFont val="宋体"/>
        <charset val="134"/>
        <scheme val="minor"/>
      </rPr>
      <t xml:space="preserve">    </t>
    </r>
    <r>
      <rPr>
        <sz val="10"/>
        <color rgb="FF000000"/>
        <rFont val="宋体"/>
        <charset val="134"/>
      </rPr>
      <t xml:space="preserve">其他重大水利工程建设基金对应专项债务收入支出 </t>
    </r>
    <r>
      <rPr>
        <sz val="10"/>
        <color rgb="FF000000"/>
        <rFont val="宋体"/>
        <charset val="134"/>
      </rPr>
      <t xml:space="preserve"> </t>
    </r>
  </si>
  <si>
    <r>
      <rPr>
        <b/>
        <sz val="10"/>
        <color rgb="FF000000"/>
        <rFont val="宋体"/>
        <charset val="134"/>
        <scheme val="minor"/>
      </rPr>
      <t xml:space="preserve">  </t>
    </r>
    <r>
      <rPr>
        <b/>
        <sz val="10"/>
        <color rgb="FF000000"/>
        <rFont val="宋体"/>
        <charset val="134"/>
      </rPr>
      <t>海南省高等级公路车辆通行附加费安排的支出</t>
    </r>
  </si>
  <si>
    <r>
      <rPr>
        <sz val="10"/>
        <color rgb="FF000000"/>
        <rFont val="宋体"/>
        <charset val="134"/>
        <scheme val="minor"/>
      </rPr>
      <t xml:space="preserve">    </t>
    </r>
    <r>
      <rPr>
        <sz val="10"/>
        <color rgb="FF000000"/>
        <rFont val="宋体"/>
        <charset val="134"/>
      </rPr>
      <t>公路建设</t>
    </r>
  </si>
  <si>
    <r>
      <rPr>
        <sz val="10"/>
        <color rgb="FF000000"/>
        <rFont val="宋体"/>
        <charset val="134"/>
        <scheme val="minor"/>
      </rPr>
      <t xml:space="preserve">    </t>
    </r>
    <r>
      <rPr>
        <sz val="10"/>
        <color rgb="FF000000"/>
        <rFont val="宋体"/>
        <charset val="134"/>
      </rPr>
      <t>公路养护</t>
    </r>
  </si>
  <si>
    <r>
      <rPr>
        <sz val="10"/>
        <color rgb="FF000000"/>
        <rFont val="宋体"/>
        <charset val="134"/>
        <scheme val="minor"/>
      </rPr>
      <t xml:space="preserve">    </t>
    </r>
    <r>
      <rPr>
        <sz val="10"/>
        <color rgb="FF000000"/>
        <rFont val="宋体"/>
        <charset val="134"/>
      </rPr>
      <t>公路还贷</t>
    </r>
  </si>
  <si>
    <r>
      <rPr>
        <sz val="10"/>
        <color rgb="FF000000"/>
        <rFont val="宋体"/>
        <charset val="134"/>
        <scheme val="minor"/>
      </rPr>
      <t xml:space="preserve">    </t>
    </r>
    <r>
      <rPr>
        <sz val="10"/>
        <color rgb="FF000000"/>
        <rFont val="宋体"/>
        <charset val="134"/>
      </rPr>
      <t>其他海南省高等级公路车辆通行附加费安排的支出</t>
    </r>
  </si>
  <si>
    <r>
      <rPr>
        <b/>
        <sz val="10"/>
        <color rgb="FF000000"/>
        <rFont val="宋体"/>
        <charset val="134"/>
        <scheme val="minor"/>
      </rPr>
      <t xml:space="preserve">  </t>
    </r>
    <r>
      <rPr>
        <b/>
        <sz val="10"/>
        <color rgb="FF000000"/>
        <rFont val="宋体"/>
        <charset val="134"/>
      </rPr>
      <t>车辆通行费安排的支出</t>
    </r>
  </si>
  <si>
    <r>
      <rPr>
        <sz val="10"/>
        <color rgb="FF000000"/>
        <rFont val="宋体"/>
        <charset val="134"/>
        <scheme val="minor"/>
      </rPr>
      <t xml:space="preserve">    </t>
    </r>
    <r>
      <rPr>
        <sz val="10"/>
        <color rgb="FF000000"/>
        <rFont val="宋体"/>
        <charset val="134"/>
      </rPr>
      <t>政府还贷公路养护</t>
    </r>
  </si>
  <si>
    <r>
      <rPr>
        <sz val="10"/>
        <color rgb="FF000000"/>
        <rFont val="宋体"/>
        <charset val="134"/>
        <scheme val="minor"/>
      </rPr>
      <t xml:space="preserve">    </t>
    </r>
    <r>
      <rPr>
        <sz val="10"/>
        <color rgb="FF000000"/>
        <rFont val="宋体"/>
        <charset val="134"/>
      </rPr>
      <t>政府还贷公路管理</t>
    </r>
  </si>
  <si>
    <r>
      <rPr>
        <sz val="10"/>
        <color rgb="FF000000"/>
        <rFont val="宋体"/>
        <charset val="134"/>
        <scheme val="minor"/>
      </rPr>
      <t xml:space="preserve">    </t>
    </r>
    <r>
      <rPr>
        <sz val="10"/>
        <color rgb="FF000000"/>
        <rFont val="宋体"/>
        <charset val="134"/>
      </rPr>
      <t>其他车辆通行费安排的支出</t>
    </r>
  </si>
  <si>
    <r>
      <rPr>
        <b/>
        <sz val="10"/>
        <color rgb="FF000000"/>
        <rFont val="宋体"/>
        <charset val="134"/>
        <scheme val="minor"/>
      </rPr>
      <t xml:space="preserve">  </t>
    </r>
    <r>
      <rPr>
        <b/>
        <sz val="10"/>
        <color rgb="FF000000"/>
        <rFont val="宋体"/>
        <charset val="134"/>
      </rPr>
      <t>港口建设费安排的支出</t>
    </r>
  </si>
  <si>
    <r>
      <rPr>
        <sz val="10"/>
        <color rgb="FF000000"/>
        <rFont val="宋体"/>
        <charset val="134"/>
        <scheme val="minor"/>
      </rPr>
      <t xml:space="preserve">    </t>
    </r>
    <r>
      <rPr>
        <sz val="10"/>
        <color rgb="FF000000"/>
        <rFont val="宋体"/>
        <charset val="134"/>
      </rPr>
      <t>港口设施</t>
    </r>
  </si>
  <si>
    <r>
      <rPr>
        <sz val="10"/>
        <color rgb="FF000000"/>
        <rFont val="宋体"/>
        <charset val="134"/>
        <scheme val="minor"/>
      </rPr>
      <t xml:space="preserve">    </t>
    </r>
    <r>
      <rPr>
        <sz val="10"/>
        <color rgb="FF000000"/>
        <rFont val="宋体"/>
        <charset val="134"/>
      </rPr>
      <t>航道建设和维护</t>
    </r>
  </si>
  <si>
    <r>
      <rPr>
        <sz val="10"/>
        <color rgb="FF000000"/>
        <rFont val="宋体"/>
        <charset val="134"/>
        <scheme val="minor"/>
      </rPr>
      <t xml:space="preserve">    </t>
    </r>
    <r>
      <rPr>
        <sz val="10"/>
        <color rgb="FF000000"/>
        <rFont val="宋体"/>
        <charset val="134"/>
      </rPr>
      <t>航运保障系统建设</t>
    </r>
  </si>
  <si>
    <r>
      <rPr>
        <sz val="10"/>
        <color rgb="FF000000"/>
        <rFont val="宋体"/>
        <charset val="134"/>
        <scheme val="minor"/>
      </rPr>
      <t xml:space="preserve">    </t>
    </r>
    <r>
      <rPr>
        <sz val="10"/>
        <color rgb="FF000000"/>
        <rFont val="宋体"/>
        <charset val="134"/>
      </rPr>
      <t>其他港口建设费安排的支出</t>
    </r>
  </si>
  <si>
    <r>
      <rPr>
        <b/>
        <sz val="10"/>
        <color rgb="FF000000"/>
        <rFont val="宋体"/>
        <charset val="134"/>
        <scheme val="minor"/>
      </rPr>
      <t xml:space="preserve">  </t>
    </r>
    <r>
      <rPr>
        <b/>
        <sz val="10"/>
        <color rgb="FF000000"/>
        <rFont val="宋体"/>
        <charset val="134"/>
      </rPr>
      <t>铁路建设基金支出</t>
    </r>
  </si>
  <si>
    <r>
      <rPr>
        <sz val="10"/>
        <color rgb="FF000000"/>
        <rFont val="宋体"/>
        <charset val="134"/>
        <scheme val="minor"/>
      </rPr>
      <t xml:space="preserve">    </t>
    </r>
    <r>
      <rPr>
        <sz val="10"/>
        <color rgb="FF000000"/>
        <rFont val="宋体"/>
        <charset val="134"/>
      </rPr>
      <t>铁路建设投资</t>
    </r>
  </si>
  <si>
    <r>
      <rPr>
        <sz val="10"/>
        <color rgb="FF000000"/>
        <rFont val="宋体"/>
        <charset val="134"/>
        <scheme val="minor"/>
      </rPr>
      <t xml:space="preserve">    </t>
    </r>
    <r>
      <rPr>
        <sz val="10"/>
        <color rgb="FF000000"/>
        <rFont val="宋体"/>
        <charset val="134"/>
      </rPr>
      <t>购置铁路机车车辆</t>
    </r>
  </si>
  <si>
    <r>
      <rPr>
        <sz val="10"/>
        <color rgb="FF000000"/>
        <rFont val="宋体"/>
        <charset val="134"/>
        <scheme val="minor"/>
      </rPr>
      <t xml:space="preserve">    </t>
    </r>
    <r>
      <rPr>
        <sz val="10"/>
        <color rgb="FF000000"/>
        <rFont val="宋体"/>
        <charset val="134"/>
      </rPr>
      <t>铁路还贷</t>
    </r>
  </si>
  <si>
    <r>
      <rPr>
        <sz val="10"/>
        <color rgb="FF000000"/>
        <rFont val="宋体"/>
        <charset val="134"/>
        <scheme val="minor"/>
      </rPr>
      <t xml:space="preserve">    </t>
    </r>
    <r>
      <rPr>
        <sz val="10"/>
        <color rgb="FF000000"/>
        <rFont val="宋体"/>
        <charset val="134"/>
      </rPr>
      <t>建设项目铺底资金</t>
    </r>
  </si>
  <si>
    <r>
      <rPr>
        <sz val="10"/>
        <color rgb="FF000000"/>
        <rFont val="宋体"/>
        <charset val="134"/>
        <scheme val="minor"/>
      </rPr>
      <t xml:space="preserve">    </t>
    </r>
    <r>
      <rPr>
        <sz val="10"/>
        <color rgb="FF000000"/>
        <rFont val="宋体"/>
        <charset val="134"/>
      </rPr>
      <t>勘测设计</t>
    </r>
  </si>
  <si>
    <r>
      <rPr>
        <sz val="10"/>
        <color rgb="FF000000"/>
        <rFont val="宋体"/>
        <charset val="134"/>
        <scheme val="minor"/>
      </rPr>
      <t xml:space="preserve">    </t>
    </r>
    <r>
      <rPr>
        <sz val="10"/>
        <color rgb="FF000000"/>
        <rFont val="宋体"/>
        <charset val="134"/>
      </rPr>
      <t>注册资本金</t>
    </r>
  </si>
  <si>
    <r>
      <rPr>
        <sz val="10"/>
        <color rgb="FF000000"/>
        <rFont val="宋体"/>
        <charset val="134"/>
        <scheme val="minor"/>
      </rPr>
      <t xml:space="preserve">    </t>
    </r>
    <r>
      <rPr>
        <sz val="10"/>
        <color rgb="FF000000"/>
        <rFont val="宋体"/>
        <charset val="134"/>
      </rPr>
      <t>周转资金</t>
    </r>
  </si>
  <si>
    <r>
      <rPr>
        <sz val="10"/>
        <color rgb="FF000000"/>
        <rFont val="宋体"/>
        <charset val="134"/>
        <scheme val="minor"/>
      </rPr>
      <t xml:space="preserve">    </t>
    </r>
    <r>
      <rPr>
        <sz val="10"/>
        <color rgb="FF000000"/>
        <rFont val="宋体"/>
        <charset val="134"/>
      </rPr>
      <t>其他铁路建设基金支出</t>
    </r>
  </si>
  <si>
    <r>
      <rPr>
        <b/>
        <sz val="10"/>
        <color rgb="FF000000"/>
        <rFont val="宋体"/>
        <charset val="134"/>
        <scheme val="minor"/>
      </rPr>
      <t xml:space="preserve">  </t>
    </r>
    <r>
      <rPr>
        <b/>
        <sz val="10"/>
        <color rgb="FF000000"/>
        <rFont val="宋体"/>
        <charset val="134"/>
      </rPr>
      <t>船舶油污损害赔偿基金支出</t>
    </r>
  </si>
  <si>
    <r>
      <rPr>
        <sz val="10"/>
        <color rgb="FF000000"/>
        <rFont val="宋体"/>
        <charset val="134"/>
        <scheme val="minor"/>
      </rPr>
      <t xml:space="preserve">    </t>
    </r>
    <r>
      <rPr>
        <sz val="10"/>
        <color rgb="FF000000"/>
        <rFont val="宋体"/>
        <charset val="134"/>
      </rPr>
      <t>应急处置费用</t>
    </r>
  </si>
  <si>
    <r>
      <rPr>
        <sz val="10"/>
        <color rgb="FF000000"/>
        <rFont val="宋体"/>
        <charset val="134"/>
        <scheme val="minor"/>
      </rPr>
      <t xml:space="preserve">    </t>
    </r>
    <r>
      <rPr>
        <sz val="10"/>
        <color rgb="FF000000"/>
        <rFont val="宋体"/>
        <charset val="134"/>
      </rPr>
      <t>控制清除污染</t>
    </r>
  </si>
  <si>
    <r>
      <rPr>
        <sz val="10"/>
        <color rgb="FF000000"/>
        <rFont val="宋体"/>
        <charset val="134"/>
        <scheme val="minor"/>
      </rPr>
      <t xml:space="preserve">    </t>
    </r>
    <r>
      <rPr>
        <sz val="10"/>
        <color rgb="FF000000"/>
        <rFont val="宋体"/>
        <charset val="134"/>
      </rPr>
      <t>损失补偿</t>
    </r>
  </si>
  <si>
    <r>
      <rPr>
        <sz val="10"/>
        <color rgb="FF000000"/>
        <rFont val="宋体"/>
        <charset val="134"/>
        <scheme val="minor"/>
      </rPr>
      <t xml:space="preserve">    </t>
    </r>
    <r>
      <rPr>
        <sz val="10"/>
        <color rgb="FF000000"/>
        <rFont val="宋体"/>
        <charset val="134"/>
      </rPr>
      <t>生态恢复</t>
    </r>
  </si>
  <si>
    <r>
      <rPr>
        <sz val="10"/>
        <color rgb="FF000000"/>
        <rFont val="宋体"/>
        <charset val="134"/>
        <scheme val="minor"/>
      </rPr>
      <t xml:space="preserve">    </t>
    </r>
    <r>
      <rPr>
        <sz val="10"/>
        <color rgb="FF000000"/>
        <rFont val="宋体"/>
        <charset val="134"/>
      </rPr>
      <t>监视监测</t>
    </r>
  </si>
  <si>
    <r>
      <rPr>
        <sz val="10"/>
        <color rgb="FF000000"/>
        <rFont val="宋体"/>
        <charset val="134"/>
        <scheme val="minor"/>
      </rPr>
      <t xml:space="preserve">    </t>
    </r>
    <r>
      <rPr>
        <sz val="10"/>
        <color rgb="FF000000"/>
        <rFont val="宋体"/>
        <charset val="134"/>
      </rPr>
      <t>其他船舶油污损害赔偿基金支出</t>
    </r>
  </si>
  <si>
    <r>
      <rPr>
        <b/>
        <sz val="10"/>
        <color rgb="FF000000"/>
        <rFont val="宋体"/>
        <charset val="134"/>
        <scheme val="minor"/>
      </rPr>
      <t xml:space="preserve">  </t>
    </r>
    <r>
      <rPr>
        <b/>
        <sz val="10"/>
        <color rgb="FF000000"/>
        <rFont val="宋体"/>
        <charset val="134"/>
      </rPr>
      <t>民航发展基金支出</t>
    </r>
  </si>
  <si>
    <r>
      <rPr>
        <sz val="10"/>
        <color rgb="FF000000"/>
        <rFont val="宋体"/>
        <charset val="134"/>
        <scheme val="minor"/>
      </rPr>
      <t xml:space="preserve">    </t>
    </r>
    <r>
      <rPr>
        <sz val="10"/>
        <color rgb="FF000000"/>
        <rFont val="宋体"/>
        <charset val="134"/>
      </rPr>
      <t>民航机场建设</t>
    </r>
  </si>
  <si>
    <r>
      <rPr>
        <sz val="10"/>
        <color rgb="FF000000"/>
        <rFont val="宋体"/>
        <charset val="134"/>
        <scheme val="minor"/>
      </rPr>
      <t xml:space="preserve">    </t>
    </r>
    <r>
      <rPr>
        <sz val="10"/>
        <color rgb="FF000000"/>
        <rFont val="宋体"/>
        <charset val="134"/>
      </rPr>
      <t>空管系统建设</t>
    </r>
  </si>
  <si>
    <r>
      <rPr>
        <sz val="10"/>
        <color rgb="FF000000"/>
        <rFont val="宋体"/>
        <charset val="134"/>
        <scheme val="minor"/>
      </rPr>
      <t xml:space="preserve">    </t>
    </r>
    <r>
      <rPr>
        <sz val="10"/>
        <color rgb="FF000000"/>
        <rFont val="宋体"/>
        <charset val="134"/>
      </rPr>
      <t>民航安全</t>
    </r>
  </si>
  <si>
    <r>
      <rPr>
        <sz val="10"/>
        <color rgb="FF000000"/>
        <rFont val="宋体"/>
        <charset val="134"/>
        <scheme val="minor"/>
      </rPr>
      <t xml:space="preserve">    </t>
    </r>
    <r>
      <rPr>
        <sz val="10"/>
        <color rgb="FF000000"/>
        <rFont val="宋体"/>
        <charset val="134"/>
      </rPr>
      <t>航线和机场补贴</t>
    </r>
  </si>
  <si>
    <r>
      <rPr>
        <sz val="10"/>
        <color rgb="FF000000"/>
        <rFont val="宋体"/>
        <charset val="134"/>
        <scheme val="minor"/>
      </rPr>
      <t xml:space="preserve">    </t>
    </r>
    <r>
      <rPr>
        <sz val="10"/>
        <color rgb="FF000000"/>
        <rFont val="宋体"/>
        <charset val="134"/>
      </rPr>
      <t>民航节能减排</t>
    </r>
  </si>
  <si>
    <r>
      <rPr>
        <sz val="10"/>
        <color rgb="FF000000"/>
        <rFont val="宋体"/>
        <charset val="134"/>
        <scheme val="minor"/>
      </rPr>
      <t xml:space="preserve">    </t>
    </r>
    <r>
      <rPr>
        <sz val="10"/>
        <color rgb="FF000000"/>
        <rFont val="宋体"/>
        <charset val="134"/>
      </rPr>
      <t>通用航空发展</t>
    </r>
  </si>
  <si>
    <r>
      <rPr>
        <sz val="10"/>
        <color rgb="FF000000"/>
        <rFont val="宋体"/>
        <charset val="134"/>
        <scheme val="minor"/>
      </rPr>
      <t xml:space="preserve">    </t>
    </r>
    <r>
      <rPr>
        <sz val="10"/>
        <color rgb="FF000000"/>
        <rFont val="宋体"/>
        <charset val="134"/>
      </rPr>
      <t>征管经费</t>
    </r>
  </si>
  <si>
    <r>
      <rPr>
        <sz val="10"/>
        <color rgb="FF000000"/>
        <rFont val="宋体"/>
        <charset val="134"/>
        <scheme val="minor"/>
      </rPr>
      <t xml:space="preserve">    </t>
    </r>
    <r>
      <rPr>
        <sz val="10"/>
        <color rgb="FF000000"/>
        <rFont val="宋体"/>
        <charset val="134"/>
      </rPr>
      <t>其他民航发展基金支出</t>
    </r>
  </si>
  <si>
    <r>
      <rPr>
        <b/>
        <sz val="10"/>
        <color rgb="FF000000"/>
        <rFont val="宋体"/>
        <charset val="134"/>
        <scheme val="minor"/>
      </rPr>
      <t xml:space="preserve">  </t>
    </r>
    <r>
      <rPr>
        <b/>
        <sz val="10"/>
        <color rgb="FF000000"/>
        <rFont val="宋体"/>
        <charset val="134"/>
      </rPr>
      <t xml:space="preserve">海南省高等级公路车辆通行附加费对应专项债务收入安排的支出 </t>
    </r>
    <r>
      <rPr>
        <b/>
        <sz val="10"/>
        <color rgb="FF000000"/>
        <rFont val="宋体"/>
        <charset val="134"/>
      </rPr>
      <t xml:space="preserve"> </t>
    </r>
  </si>
  <si>
    <r>
      <rPr>
        <sz val="10"/>
        <color rgb="FF000000"/>
        <rFont val="宋体"/>
        <charset val="134"/>
        <scheme val="minor"/>
      </rPr>
      <t xml:space="preserve">    </t>
    </r>
    <r>
      <rPr>
        <sz val="10"/>
        <color rgb="FF000000"/>
        <rFont val="宋体"/>
        <charset val="134"/>
      </rPr>
      <t xml:space="preserve">公路建设 </t>
    </r>
    <r>
      <rPr>
        <sz val="10"/>
        <color rgb="FF000000"/>
        <rFont val="宋体"/>
        <charset val="134"/>
      </rPr>
      <t xml:space="preserve"> </t>
    </r>
  </si>
  <si>
    <r>
      <rPr>
        <sz val="10"/>
        <color rgb="FF000000"/>
        <rFont val="宋体"/>
        <charset val="134"/>
        <scheme val="minor"/>
      </rPr>
      <t xml:space="preserve">    </t>
    </r>
    <r>
      <rPr>
        <sz val="10"/>
        <color rgb="FF000000"/>
        <rFont val="宋体"/>
        <charset val="134"/>
      </rPr>
      <t xml:space="preserve">其他海南省高等级公路车辆通行附加费对应专项债务收入安排的支出 </t>
    </r>
    <r>
      <rPr>
        <sz val="10"/>
        <color rgb="FF000000"/>
        <rFont val="宋体"/>
        <charset val="134"/>
      </rPr>
      <t xml:space="preserve"> </t>
    </r>
  </si>
  <si>
    <r>
      <rPr>
        <b/>
        <sz val="10"/>
        <color rgb="FF000000"/>
        <rFont val="宋体"/>
        <charset val="134"/>
        <scheme val="minor"/>
      </rPr>
      <t xml:space="preserve">  </t>
    </r>
    <r>
      <rPr>
        <b/>
        <sz val="10"/>
        <color rgb="FF000000"/>
        <rFont val="宋体"/>
        <charset val="134"/>
      </rPr>
      <t xml:space="preserve">政府收费公路专项债券收入安排的支出 </t>
    </r>
    <r>
      <rPr>
        <b/>
        <sz val="10"/>
        <color rgb="FF000000"/>
        <rFont val="宋体"/>
        <charset val="134"/>
      </rPr>
      <t xml:space="preserve"> </t>
    </r>
  </si>
  <si>
    <r>
      <rPr>
        <sz val="10"/>
        <color rgb="FF000000"/>
        <rFont val="宋体"/>
        <charset val="134"/>
        <scheme val="minor"/>
      </rPr>
      <t xml:space="preserve">    </t>
    </r>
    <r>
      <rPr>
        <sz val="10"/>
        <color rgb="FF000000"/>
        <rFont val="宋体"/>
        <charset val="134"/>
      </rPr>
      <t xml:space="preserve">其他政府收费公路专项债券收入安排的支出 </t>
    </r>
    <r>
      <rPr>
        <sz val="10"/>
        <color rgb="FF000000"/>
        <rFont val="宋体"/>
        <charset val="134"/>
      </rPr>
      <t xml:space="preserve"> </t>
    </r>
  </si>
  <si>
    <r>
      <rPr>
        <b/>
        <sz val="10"/>
        <color rgb="FF000000"/>
        <rFont val="宋体"/>
        <charset val="134"/>
        <scheme val="minor"/>
      </rPr>
      <t xml:space="preserve">  </t>
    </r>
    <r>
      <rPr>
        <b/>
        <sz val="10"/>
        <color rgb="FF000000"/>
        <rFont val="宋体"/>
        <charset val="134"/>
      </rPr>
      <t xml:space="preserve">车辆通行费对应专项债务收入安排的支出 </t>
    </r>
    <r>
      <rPr>
        <b/>
        <sz val="10"/>
        <color rgb="FF000000"/>
        <rFont val="宋体"/>
        <charset val="134"/>
      </rPr>
      <t xml:space="preserve"> </t>
    </r>
  </si>
  <si>
    <r>
      <rPr>
        <b/>
        <sz val="10"/>
        <color rgb="FF000000"/>
        <rFont val="宋体"/>
        <charset val="134"/>
        <scheme val="minor"/>
      </rPr>
      <t xml:space="preserve">  </t>
    </r>
    <r>
      <rPr>
        <b/>
        <sz val="10"/>
        <color rgb="FF000000"/>
        <rFont val="宋体"/>
        <charset val="134"/>
      </rPr>
      <t xml:space="preserve">港口建设费对应专项债务收入安排的支出 </t>
    </r>
    <r>
      <rPr>
        <b/>
        <sz val="10"/>
        <color rgb="FF000000"/>
        <rFont val="宋体"/>
        <charset val="134"/>
      </rPr>
      <t xml:space="preserve"> </t>
    </r>
  </si>
  <si>
    <r>
      <rPr>
        <sz val="10"/>
        <color rgb="FF000000"/>
        <rFont val="宋体"/>
        <charset val="134"/>
        <scheme val="minor"/>
      </rPr>
      <t xml:space="preserve">    </t>
    </r>
    <r>
      <rPr>
        <sz val="10"/>
        <color rgb="FF000000"/>
        <rFont val="宋体"/>
        <charset val="134"/>
      </rPr>
      <t xml:space="preserve">港口设施 </t>
    </r>
    <r>
      <rPr>
        <sz val="10"/>
        <color rgb="FF000000"/>
        <rFont val="宋体"/>
        <charset val="134"/>
      </rPr>
      <t xml:space="preserve"> </t>
    </r>
  </si>
  <si>
    <r>
      <rPr>
        <sz val="10"/>
        <color rgb="FF000000"/>
        <rFont val="宋体"/>
        <charset val="134"/>
        <scheme val="minor"/>
      </rPr>
      <t xml:space="preserve">    </t>
    </r>
    <r>
      <rPr>
        <sz val="10"/>
        <color rgb="FF000000"/>
        <rFont val="宋体"/>
        <charset val="134"/>
      </rPr>
      <t xml:space="preserve">航运保障系统建设 </t>
    </r>
    <r>
      <rPr>
        <sz val="10"/>
        <color rgb="FF000000"/>
        <rFont val="宋体"/>
        <charset val="134"/>
      </rPr>
      <t xml:space="preserve"> </t>
    </r>
  </si>
  <si>
    <r>
      <rPr>
        <sz val="10"/>
        <color rgb="FF000000"/>
        <rFont val="宋体"/>
        <charset val="134"/>
        <scheme val="minor"/>
      </rPr>
      <t xml:space="preserve">    </t>
    </r>
    <r>
      <rPr>
        <sz val="10"/>
        <color rgb="FF000000"/>
        <rFont val="宋体"/>
        <charset val="134"/>
      </rPr>
      <t xml:space="preserve">其他港口建设费对应专项债务收入安排的支出 </t>
    </r>
    <r>
      <rPr>
        <sz val="10"/>
        <color rgb="FF000000"/>
        <rFont val="宋体"/>
        <charset val="134"/>
      </rPr>
      <t xml:space="preserve"> </t>
    </r>
  </si>
  <si>
    <t>资源勘探信息等支出</t>
  </si>
  <si>
    <r>
      <rPr>
        <b/>
        <sz val="10"/>
        <color rgb="FF000000"/>
        <rFont val="宋体"/>
        <charset val="134"/>
        <scheme val="minor"/>
      </rPr>
      <t xml:space="preserve">  </t>
    </r>
    <r>
      <rPr>
        <b/>
        <sz val="10"/>
        <color rgb="FF000000"/>
        <rFont val="宋体"/>
        <charset val="134"/>
      </rPr>
      <t>农网还贷资金支出</t>
    </r>
  </si>
  <si>
    <r>
      <rPr>
        <sz val="10"/>
        <color rgb="FF000000"/>
        <rFont val="宋体"/>
        <charset val="134"/>
        <scheme val="minor"/>
      </rPr>
      <t xml:space="preserve">    </t>
    </r>
    <r>
      <rPr>
        <sz val="10"/>
        <color rgb="FF000000"/>
        <rFont val="宋体"/>
        <charset val="134"/>
      </rPr>
      <t>中央农网还贷资金支出</t>
    </r>
  </si>
  <si>
    <r>
      <rPr>
        <sz val="10"/>
        <color rgb="FF000000"/>
        <rFont val="宋体"/>
        <charset val="134"/>
        <scheme val="minor"/>
      </rPr>
      <t xml:space="preserve">    </t>
    </r>
    <r>
      <rPr>
        <sz val="10"/>
        <color rgb="FF000000"/>
        <rFont val="宋体"/>
        <charset val="134"/>
      </rPr>
      <t>地方农网还贷资金支出</t>
    </r>
  </si>
  <si>
    <r>
      <rPr>
        <sz val="10"/>
        <color rgb="FF000000"/>
        <rFont val="宋体"/>
        <charset val="134"/>
        <scheme val="minor"/>
      </rPr>
      <t xml:space="preserve">    </t>
    </r>
    <r>
      <rPr>
        <sz val="10"/>
        <color rgb="FF000000"/>
        <rFont val="宋体"/>
        <charset val="134"/>
      </rPr>
      <t>其他农网还贷资金支出</t>
    </r>
  </si>
  <si>
    <r>
      <rPr>
        <b/>
        <sz val="10"/>
        <color rgb="FF000000"/>
        <rFont val="宋体"/>
        <charset val="134"/>
        <scheme val="minor"/>
      </rPr>
      <t xml:space="preserve">  </t>
    </r>
    <r>
      <rPr>
        <b/>
        <sz val="10"/>
        <color rgb="FF000000"/>
        <rFont val="宋体"/>
        <charset val="134"/>
      </rPr>
      <t>金融调控支出</t>
    </r>
  </si>
  <si>
    <r>
      <rPr>
        <sz val="10"/>
        <color rgb="FF000000"/>
        <rFont val="宋体"/>
        <charset val="134"/>
        <scheme val="minor"/>
      </rPr>
      <t xml:space="preserve">    </t>
    </r>
    <r>
      <rPr>
        <sz val="10"/>
        <color rgb="FF000000"/>
        <rFont val="宋体"/>
        <charset val="134"/>
      </rPr>
      <t>中央特别国债经营基金支出</t>
    </r>
  </si>
  <si>
    <r>
      <rPr>
        <sz val="10"/>
        <color rgb="FF000000"/>
        <rFont val="宋体"/>
        <charset val="134"/>
        <scheme val="minor"/>
      </rPr>
      <t xml:space="preserve">    </t>
    </r>
    <r>
      <rPr>
        <sz val="10"/>
        <color rgb="FF000000"/>
        <rFont val="宋体"/>
        <charset val="134"/>
      </rPr>
      <t>中央特别国债经营基金财务支出</t>
    </r>
  </si>
  <si>
    <t>其他支出</t>
  </si>
  <si>
    <r>
      <rPr>
        <b/>
        <sz val="10"/>
        <color rgb="FF000000"/>
        <rFont val="宋体"/>
        <charset val="134"/>
        <scheme val="minor"/>
      </rPr>
      <t xml:space="preserve">  </t>
    </r>
    <r>
      <rPr>
        <b/>
        <sz val="10"/>
        <color rgb="FF000000"/>
        <rFont val="宋体"/>
        <charset val="134"/>
      </rPr>
      <t>其他政府性基金及对应专项债务收入安排的支出</t>
    </r>
  </si>
  <si>
    <r>
      <rPr>
        <sz val="10"/>
        <color rgb="FF000000"/>
        <rFont val="宋体"/>
        <charset val="134"/>
        <scheme val="minor"/>
      </rPr>
      <t xml:space="preserve">    </t>
    </r>
    <r>
      <rPr>
        <sz val="10"/>
        <color rgb="FF000000"/>
        <rFont val="宋体"/>
        <charset val="134"/>
      </rPr>
      <t xml:space="preserve">其他政府性基金安排的支出 </t>
    </r>
    <r>
      <rPr>
        <sz val="10"/>
        <color rgb="FF000000"/>
        <rFont val="宋体"/>
        <charset val="134"/>
      </rPr>
      <t xml:space="preserve"> </t>
    </r>
  </si>
  <si>
    <r>
      <rPr>
        <sz val="10"/>
        <color rgb="FF000000"/>
        <rFont val="宋体"/>
        <charset val="134"/>
        <scheme val="minor"/>
      </rPr>
      <t xml:space="preserve">    </t>
    </r>
    <r>
      <rPr>
        <sz val="10"/>
        <color rgb="FF000000"/>
        <rFont val="宋体"/>
        <charset val="134"/>
      </rPr>
      <t xml:space="preserve">其他地方自行试点项目收益专项债券收入安排的支出 </t>
    </r>
    <r>
      <rPr>
        <sz val="10"/>
        <color rgb="FF000000"/>
        <rFont val="宋体"/>
        <charset val="134"/>
      </rPr>
      <t xml:space="preserve"> </t>
    </r>
  </si>
  <si>
    <r>
      <rPr>
        <sz val="10"/>
        <color rgb="FF000000"/>
        <rFont val="宋体"/>
        <charset val="134"/>
        <scheme val="minor"/>
      </rPr>
      <t xml:space="preserve">    </t>
    </r>
    <r>
      <rPr>
        <sz val="10"/>
        <color rgb="FF000000"/>
        <rFont val="宋体"/>
        <charset val="134"/>
      </rPr>
      <t xml:space="preserve">其他政府性基金债务收入安排的支出 </t>
    </r>
    <r>
      <rPr>
        <sz val="10"/>
        <color rgb="FF000000"/>
        <rFont val="宋体"/>
        <charset val="134"/>
      </rPr>
      <t xml:space="preserve"> </t>
    </r>
  </si>
  <si>
    <r>
      <rPr>
        <b/>
        <sz val="10"/>
        <color rgb="FF000000"/>
        <rFont val="宋体"/>
        <charset val="134"/>
        <scheme val="minor"/>
      </rPr>
      <t xml:space="preserve">  </t>
    </r>
    <r>
      <rPr>
        <b/>
        <sz val="10"/>
        <color rgb="FF000000"/>
        <rFont val="宋体"/>
        <charset val="134"/>
      </rPr>
      <t>彩票发行销售机构业务费安排的支出</t>
    </r>
  </si>
  <si>
    <r>
      <rPr>
        <sz val="10"/>
        <color rgb="FF000000"/>
        <rFont val="宋体"/>
        <charset val="134"/>
        <scheme val="minor"/>
      </rPr>
      <t xml:space="preserve">    </t>
    </r>
    <r>
      <rPr>
        <sz val="10"/>
        <color rgb="FF000000"/>
        <rFont val="宋体"/>
        <charset val="134"/>
      </rPr>
      <t>福利彩票发行机构的业务费支出</t>
    </r>
  </si>
  <si>
    <r>
      <rPr>
        <sz val="10"/>
        <color rgb="FF000000"/>
        <rFont val="宋体"/>
        <charset val="134"/>
        <scheme val="minor"/>
      </rPr>
      <t xml:space="preserve">    </t>
    </r>
    <r>
      <rPr>
        <sz val="10"/>
        <color rgb="FF000000"/>
        <rFont val="宋体"/>
        <charset val="134"/>
      </rPr>
      <t>体育彩票发行机构的业务费支出</t>
    </r>
  </si>
  <si>
    <r>
      <rPr>
        <sz val="10"/>
        <color rgb="FF000000"/>
        <rFont val="宋体"/>
        <charset val="134"/>
        <scheme val="minor"/>
      </rPr>
      <t xml:space="preserve">    </t>
    </r>
    <r>
      <rPr>
        <sz val="10"/>
        <color rgb="FF000000"/>
        <rFont val="宋体"/>
        <charset val="134"/>
      </rPr>
      <t>福利彩票销售机构的业务费支出</t>
    </r>
  </si>
  <si>
    <r>
      <rPr>
        <sz val="10"/>
        <color rgb="FF000000"/>
        <rFont val="宋体"/>
        <charset val="134"/>
        <scheme val="minor"/>
      </rPr>
      <t xml:space="preserve">    </t>
    </r>
    <r>
      <rPr>
        <sz val="10"/>
        <color rgb="FF000000"/>
        <rFont val="宋体"/>
        <charset val="134"/>
      </rPr>
      <t>体育彩票销售机构的业务费支出</t>
    </r>
  </si>
  <si>
    <r>
      <rPr>
        <sz val="10"/>
        <color rgb="FF000000"/>
        <rFont val="宋体"/>
        <charset val="134"/>
        <scheme val="minor"/>
      </rPr>
      <t xml:space="preserve">    </t>
    </r>
    <r>
      <rPr>
        <sz val="10"/>
        <color rgb="FF000000"/>
        <rFont val="宋体"/>
        <charset val="134"/>
      </rPr>
      <t>彩票兑奖周转金支出</t>
    </r>
  </si>
  <si>
    <r>
      <rPr>
        <sz val="10"/>
        <color rgb="FF000000"/>
        <rFont val="宋体"/>
        <charset val="134"/>
        <scheme val="minor"/>
      </rPr>
      <t xml:space="preserve">    </t>
    </r>
    <r>
      <rPr>
        <sz val="10"/>
        <color rgb="FF000000"/>
        <rFont val="宋体"/>
        <charset val="134"/>
      </rPr>
      <t>彩票发行销售风险基金支出</t>
    </r>
  </si>
  <si>
    <r>
      <rPr>
        <sz val="10"/>
        <color rgb="FF000000"/>
        <rFont val="宋体"/>
        <charset val="134"/>
        <scheme val="minor"/>
      </rPr>
      <t xml:space="preserve">    </t>
    </r>
    <r>
      <rPr>
        <sz val="10"/>
        <color rgb="FF000000"/>
        <rFont val="宋体"/>
        <charset val="134"/>
      </rPr>
      <t>彩票市场调控资金支出</t>
    </r>
  </si>
  <si>
    <r>
      <rPr>
        <sz val="10"/>
        <color rgb="FF000000"/>
        <rFont val="宋体"/>
        <charset val="134"/>
        <scheme val="minor"/>
      </rPr>
      <t xml:space="preserve">    </t>
    </r>
    <r>
      <rPr>
        <sz val="10"/>
        <color rgb="FF000000"/>
        <rFont val="宋体"/>
        <charset val="134"/>
      </rPr>
      <t>其他彩票发行销售机构业务费安排的支出</t>
    </r>
  </si>
  <si>
    <r>
      <rPr>
        <b/>
        <sz val="10"/>
        <color rgb="FF000000"/>
        <rFont val="宋体"/>
        <charset val="134"/>
        <scheme val="minor"/>
      </rPr>
      <t xml:space="preserve">  </t>
    </r>
    <r>
      <rPr>
        <b/>
        <sz val="10"/>
        <color rgb="FF000000"/>
        <rFont val="宋体"/>
        <charset val="134"/>
      </rPr>
      <t>彩票公益金安排的支出</t>
    </r>
  </si>
  <si>
    <r>
      <rPr>
        <sz val="10"/>
        <color rgb="FF000000"/>
        <rFont val="宋体"/>
        <charset val="134"/>
        <scheme val="minor"/>
      </rPr>
      <t xml:space="preserve">    </t>
    </r>
    <r>
      <rPr>
        <sz val="10"/>
        <color rgb="FF000000"/>
        <rFont val="宋体"/>
        <charset val="134"/>
      </rPr>
      <t>用于补充全国社会保障基金的彩票公益金支出</t>
    </r>
  </si>
  <si>
    <r>
      <rPr>
        <sz val="10"/>
        <color rgb="FF000000"/>
        <rFont val="宋体"/>
        <charset val="134"/>
        <scheme val="minor"/>
      </rPr>
      <t xml:space="preserve">    </t>
    </r>
    <r>
      <rPr>
        <sz val="10"/>
        <color rgb="FF000000"/>
        <rFont val="宋体"/>
        <charset val="134"/>
      </rPr>
      <t>用于社会福利的彩票公益金支出</t>
    </r>
  </si>
  <si>
    <r>
      <rPr>
        <sz val="10"/>
        <color rgb="FF000000"/>
        <rFont val="宋体"/>
        <charset val="134"/>
        <scheme val="minor"/>
      </rPr>
      <t xml:space="preserve">    </t>
    </r>
    <r>
      <rPr>
        <sz val="10"/>
        <color rgb="FF000000"/>
        <rFont val="宋体"/>
        <charset val="134"/>
      </rPr>
      <t>用于体育事业的彩票公益金支出</t>
    </r>
  </si>
  <si>
    <r>
      <rPr>
        <sz val="10"/>
        <color rgb="FF000000"/>
        <rFont val="宋体"/>
        <charset val="134"/>
        <scheme val="minor"/>
      </rPr>
      <t xml:space="preserve">    </t>
    </r>
    <r>
      <rPr>
        <sz val="10"/>
        <color rgb="FF000000"/>
        <rFont val="宋体"/>
        <charset val="134"/>
      </rPr>
      <t>用于教育事业的彩票公益金支出</t>
    </r>
  </si>
  <si>
    <r>
      <rPr>
        <sz val="10"/>
        <color rgb="FF000000"/>
        <rFont val="宋体"/>
        <charset val="134"/>
        <scheme val="minor"/>
      </rPr>
      <t xml:space="preserve">    </t>
    </r>
    <r>
      <rPr>
        <sz val="10"/>
        <color rgb="FF000000"/>
        <rFont val="宋体"/>
        <charset val="134"/>
      </rPr>
      <t>用于红十字事业的彩票公益金支出</t>
    </r>
  </si>
  <si>
    <r>
      <rPr>
        <sz val="10"/>
        <color rgb="FF000000"/>
        <rFont val="宋体"/>
        <charset val="134"/>
        <scheme val="minor"/>
      </rPr>
      <t xml:space="preserve">    </t>
    </r>
    <r>
      <rPr>
        <sz val="10"/>
        <color rgb="FF000000"/>
        <rFont val="宋体"/>
        <charset val="134"/>
      </rPr>
      <t>用于残疾人事业的彩票公益金支出</t>
    </r>
  </si>
  <si>
    <r>
      <rPr>
        <sz val="10"/>
        <color rgb="FF000000"/>
        <rFont val="宋体"/>
        <charset val="134"/>
        <scheme val="minor"/>
      </rPr>
      <t xml:space="preserve">    </t>
    </r>
    <r>
      <rPr>
        <sz val="10"/>
        <color rgb="FF000000"/>
        <rFont val="宋体"/>
        <charset val="134"/>
      </rPr>
      <t>用于文化事业的彩票公益金支出</t>
    </r>
  </si>
  <si>
    <r>
      <rPr>
        <sz val="10"/>
        <color rgb="FF000000"/>
        <rFont val="宋体"/>
        <charset val="134"/>
        <scheme val="minor"/>
      </rPr>
      <t xml:space="preserve">    </t>
    </r>
    <r>
      <rPr>
        <sz val="10"/>
        <color rgb="FF000000"/>
        <rFont val="宋体"/>
        <charset val="134"/>
      </rPr>
      <t>用于扶贫的彩票公益金支出</t>
    </r>
  </si>
  <si>
    <r>
      <rPr>
        <sz val="10"/>
        <color rgb="FF000000"/>
        <rFont val="宋体"/>
        <charset val="134"/>
        <scheme val="minor"/>
      </rPr>
      <t xml:space="preserve">    </t>
    </r>
    <r>
      <rPr>
        <sz val="10"/>
        <color rgb="FF000000"/>
        <rFont val="宋体"/>
        <charset val="134"/>
      </rPr>
      <t>用于法律援助的彩票公益金支出</t>
    </r>
  </si>
  <si>
    <r>
      <rPr>
        <sz val="10"/>
        <color rgb="FF000000"/>
        <rFont val="宋体"/>
        <charset val="134"/>
        <scheme val="minor"/>
      </rPr>
      <t xml:space="preserve">    </t>
    </r>
    <r>
      <rPr>
        <sz val="10"/>
        <color rgb="FF000000"/>
        <rFont val="宋体"/>
        <charset val="134"/>
      </rPr>
      <t>用于城乡医疗救助的彩票公益金支出</t>
    </r>
  </si>
  <si>
    <r>
      <rPr>
        <sz val="10"/>
        <color rgb="FF000000"/>
        <rFont val="宋体"/>
        <charset val="134"/>
        <scheme val="minor"/>
      </rPr>
      <t xml:space="preserve">    </t>
    </r>
    <r>
      <rPr>
        <sz val="10"/>
        <color rgb="FF000000"/>
        <rFont val="宋体"/>
        <charset val="134"/>
      </rPr>
      <t>用于其他社会公益事业的彩票公益金支出</t>
    </r>
  </si>
  <si>
    <r>
      <rPr>
        <b/>
        <sz val="10"/>
        <color rgb="FF000000"/>
        <rFont val="宋体"/>
        <charset val="134"/>
        <scheme val="minor"/>
      </rPr>
      <t xml:space="preserve">  </t>
    </r>
    <r>
      <rPr>
        <b/>
        <sz val="10"/>
        <color rgb="FF000000"/>
        <rFont val="宋体"/>
        <charset val="134"/>
      </rPr>
      <t>地方政府专项债务付息支出</t>
    </r>
  </si>
  <si>
    <r>
      <rPr>
        <sz val="10"/>
        <color rgb="FF000000"/>
        <rFont val="宋体"/>
        <charset val="134"/>
        <scheme val="minor"/>
      </rPr>
      <t xml:space="preserve">    </t>
    </r>
    <r>
      <rPr>
        <sz val="10"/>
        <color rgb="FF000000"/>
        <rFont val="宋体"/>
        <charset val="134"/>
      </rPr>
      <t>海南省高等级公路车辆通行附加费债务付息支出</t>
    </r>
  </si>
  <si>
    <r>
      <rPr>
        <sz val="10"/>
        <color rgb="FF000000"/>
        <rFont val="宋体"/>
        <charset val="134"/>
        <scheme val="minor"/>
      </rPr>
      <t xml:space="preserve">    </t>
    </r>
    <r>
      <rPr>
        <sz val="10"/>
        <color rgb="FF000000"/>
        <rFont val="宋体"/>
        <charset val="134"/>
      </rPr>
      <t>港口建设费债务付息支出</t>
    </r>
  </si>
  <si>
    <r>
      <rPr>
        <sz val="10"/>
        <color rgb="FF000000"/>
        <rFont val="宋体"/>
        <charset val="134"/>
        <scheme val="minor"/>
      </rPr>
      <t xml:space="preserve">    </t>
    </r>
    <r>
      <rPr>
        <sz val="10"/>
        <color rgb="FF000000"/>
        <rFont val="宋体"/>
        <charset val="134"/>
      </rPr>
      <t>国家电影事业发展专项资金债务付息支出</t>
    </r>
  </si>
  <si>
    <r>
      <rPr>
        <sz val="10"/>
        <color rgb="FF000000"/>
        <rFont val="宋体"/>
        <charset val="134"/>
        <scheme val="minor"/>
      </rPr>
      <t xml:space="preserve">    </t>
    </r>
    <r>
      <rPr>
        <sz val="10"/>
        <color rgb="FF000000"/>
        <rFont val="宋体"/>
        <charset val="134"/>
      </rPr>
      <t>国有土地使用权出让金债务付息支出</t>
    </r>
  </si>
  <si>
    <r>
      <rPr>
        <sz val="10"/>
        <color rgb="FF000000"/>
        <rFont val="宋体"/>
        <charset val="134"/>
        <scheme val="minor"/>
      </rPr>
      <t xml:space="preserve">    </t>
    </r>
    <r>
      <rPr>
        <sz val="10"/>
        <color rgb="FF000000"/>
        <rFont val="宋体"/>
        <charset val="134"/>
      </rPr>
      <t>国有土地收益基金债务付息支出</t>
    </r>
  </si>
  <si>
    <r>
      <rPr>
        <sz val="10"/>
        <color rgb="FF000000"/>
        <rFont val="宋体"/>
        <charset val="134"/>
        <scheme val="minor"/>
      </rPr>
      <t xml:space="preserve">    </t>
    </r>
    <r>
      <rPr>
        <sz val="10"/>
        <color rgb="FF000000"/>
        <rFont val="宋体"/>
        <charset val="134"/>
      </rPr>
      <t>农业土地开发资金债务付息支出</t>
    </r>
  </si>
  <si>
    <r>
      <rPr>
        <sz val="10"/>
        <color rgb="FF000000"/>
        <rFont val="宋体"/>
        <charset val="134"/>
        <scheme val="minor"/>
      </rPr>
      <t xml:space="preserve">    </t>
    </r>
    <r>
      <rPr>
        <sz val="10"/>
        <color rgb="FF000000"/>
        <rFont val="宋体"/>
        <charset val="134"/>
      </rPr>
      <t>大中型水库库区基金债务付息支出</t>
    </r>
  </si>
  <si>
    <r>
      <rPr>
        <sz val="10"/>
        <color rgb="FF000000"/>
        <rFont val="宋体"/>
        <charset val="134"/>
        <scheme val="minor"/>
      </rPr>
      <t xml:space="preserve">    </t>
    </r>
    <r>
      <rPr>
        <sz val="10"/>
        <color rgb="FF000000"/>
        <rFont val="宋体"/>
        <charset val="134"/>
      </rPr>
      <t>城市基础设施配套费债务付息支出</t>
    </r>
  </si>
  <si>
    <r>
      <rPr>
        <sz val="10"/>
        <color rgb="FF000000"/>
        <rFont val="宋体"/>
        <charset val="134"/>
        <scheme val="minor"/>
      </rPr>
      <t xml:space="preserve">    </t>
    </r>
    <r>
      <rPr>
        <sz val="10"/>
        <color rgb="FF000000"/>
        <rFont val="宋体"/>
        <charset val="134"/>
      </rPr>
      <t>小型水库移民扶助基金债务付息支出</t>
    </r>
  </si>
  <si>
    <r>
      <rPr>
        <sz val="10"/>
        <color rgb="FF000000"/>
        <rFont val="宋体"/>
        <charset val="134"/>
        <scheme val="minor"/>
      </rPr>
      <t xml:space="preserve">    </t>
    </r>
    <r>
      <rPr>
        <sz val="10"/>
        <color rgb="FF000000"/>
        <rFont val="宋体"/>
        <charset val="134"/>
      </rPr>
      <t>国家重大水利工程建设基金债务付息支出</t>
    </r>
  </si>
  <si>
    <r>
      <rPr>
        <sz val="10"/>
        <color rgb="FF000000"/>
        <rFont val="宋体"/>
        <charset val="134"/>
        <scheme val="minor"/>
      </rPr>
      <t xml:space="preserve">    </t>
    </r>
    <r>
      <rPr>
        <sz val="10"/>
        <color rgb="FF000000"/>
        <rFont val="宋体"/>
        <charset val="134"/>
      </rPr>
      <t>车辆通行费债务付息支出</t>
    </r>
  </si>
  <si>
    <r>
      <rPr>
        <sz val="10"/>
        <color rgb="FF000000"/>
        <rFont val="宋体"/>
        <charset val="134"/>
        <scheme val="minor"/>
      </rPr>
      <t xml:space="preserve">    </t>
    </r>
    <r>
      <rPr>
        <sz val="10"/>
        <color rgb="FF000000"/>
        <rFont val="宋体"/>
        <charset val="134"/>
      </rPr>
      <t>污水处理费债务付息支出</t>
    </r>
  </si>
  <si>
    <r>
      <rPr>
        <sz val="10"/>
        <color rgb="FF000000"/>
        <rFont val="宋体"/>
        <charset val="134"/>
        <scheme val="minor"/>
      </rPr>
      <t xml:space="preserve">    </t>
    </r>
    <r>
      <rPr>
        <sz val="10"/>
        <color rgb="FF000000"/>
        <rFont val="宋体"/>
        <charset val="134"/>
      </rPr>
      <t>土地储备专项债券付息支出</t>
    </r>
  </si>
  <si>
    <r>
      <rPr>
        <sz val="10"/>
        <color rgb="FF000000"/>
        <rFont val="宋体"/>
        <charset val="134"/>
        <scheme val="minor"/>
      </rPr>
      <t xml:space="preserve">    </t>
    </r>
    <r>
      <rPr>
        <sz val="10"/>
        <color rgb="FF000000"/>
        <rFont val="宋体"/>
        <charset val="134"/>
      </rPr>
      <t>政府收费公路专项债券付息支出</t>
    </r>
  </si>
  <si>
    <r>
      <rPr>
        <sz val="10"/>
        <color rgb="FF000000"/>
        <rFont val="宋体"/>
        <charset val="134"/>
        <scheme val="minor"/>
      </rPr>
      <t xml:space="preserve">    </t>
    </r>
    <r>
      <rPr>
        <sz val="10"/>
        <color rgb="FF000000"/>
        <rFont val="宋体"/>
        <charset val="134"/>
      </rPr>
      <t>棚户区改造专项债券付息支出</t>
    </r>
  </si>
  <si>
    <r>
      <rPr>
        <sz val="10"/>
        <color rgb="FF000000"/>
        <rFont val="宋体"/>
        <charset val="134"/>
        <scheme val="minor"/>
      </rPr>
      <t xml:space="preserve">    </t>
    </r>
    <r>
      <rPr>
        <sz val="10"/>
        <color rgb="FF000000"/>
        <rFont val="宋体"/>
        <charset val="134"/>
      </rPr>
      <t>其他地方自行试点项目收益专项债券付息支出</t>
    </r>
  </si>
  <si>
    <r>
      <rPr>
        <sz val="10"/>
        <color rgb="FF000000"/>
        <rFont val="宋体"/>
        <charset val="134"/>
        <scheme val="minor"/>
      </rPr>
      <t xml:space="preserve">    </t>
    </r>
    <r>
      <rPr>
        <sz val="10"/>
        <color rgb="FF000000"/>
        <rFont val="宋体"/>
        <charset val="134"/>
      </rPr>
      <t>其他政府性基金债务付息支出</t>
    </r>
  </si>
  <si>
    <t>债务发行费用支出</t>
  </si>
  <si>
    <r>
      <rPr>
        <b/>
        <sz val="10"/>
        <color rgb="FF000000"/>
        <rFont val="宋体"/>
        <charset val="134"/>
        <scheme val="minor"/>
      </rPr>
      <t xml:space="preserve">  </t>
    </r>
    <r>
      <rPr>
        <b/>
        <sz val="10"/>
        <color rgb="FF000000"/>
        <rFont val="宋体"/>
        <charset val="134"/>
      </rPr>
      <t>地方政府专项债务发行费用支出</t>
    </r>
  </si>
  <si>
    <r>
      <rPr>
        <sz val="10"/>
        <color rgb="FF000000"/>
        <rFont val="宋体"/>
        <charset val="134"/>
        <scheme val="minor"/>
      </rPr>
      <t xml:space="preserve">    </t>
    </r>
    <r>
      <rPr>
        <sz val="10"/>
        <color rgb="FF000000"/>
        <rFont val="宋体"/>
        <charset val="134"/>
      </rPr>
      <t>海南省高等级公路车辆通行附加费债务发行费用支出</t>
    </r>
  </si>
  <si>
    <r>
      <rPr>
        <sz val="10"/>
        <color rgb="FF000000"/>
        <rFont val="宋体"/>
        <charset val="134"/>
        <scheme val="minor"/>
      </rPr>
      <t xml:space="preserve">    </t>
    </r>
    <r>
      <rPr>
        <sz val="10"/>
        <color rgb="FF000000"/>
        <rFont val="宋体"/>
        <charset val="134"/>
      </rPr>
      <t>港口建设费债务发行费用支出</t>
    </r>
  </si>
  <si>
    <r>
      <rPr>
        <sz val="10"/>
        <color rgb="FF000000"/>
        <rFont val="宋体"/>
        <charset val="134"/>
        <scheme val="minor"/>
      </rPr>
      <t xml:space="preserve">    </t>
    </r>
    <r>
      <rPr>
        <sz val="10"/>
        <color rgb="FF000000"/>
        <rFont val="宋体"/>
        <charset val="134"/>
      </rPr>
      <t>国家电影事业发展专项资金债务发行费用支出</t>
    </r>
  </si>
  <si>
    <r>
      <rPr>
        <sz val="10"/>
        <color rgb="FF000000"/>
        <rFont val="宋体"/>
        <charset val="134"/>
        <scheme val="minor"/>
      </rPr>
      <t xml:space="preserve">    </t>
    </r>
    <r>
      <rPr>
        <sz val="10"/>
        <color rgb="FF000000"/>
        <rFont val="宋体"/>
        <charset val="134"/>
      </rPr>
      <t>国有土地使用权出让金债务发行费用支出</t>
    </r>
  </si>
  <si>
    <r>
      <rPr>
        <sz val="10"/>
        <color rgb="FF000000"/>
        <rFont val="宋体"/>
        <charset val="134"/>
        <scheme val="minor"/>
      </rPr>
      <t xml:space="preserve">    </t>
    </r>
    <r>
      <rPr>
        <sz val="10"/>
        <color rgb="FF000000"/>
        <rFont val="宋体"/>
        <charset val="134"/>
      </rPr>
      <t>国有土地收益基金债务发行费用支出</t>
    </r>
  </si>
  <si>
    <r>
      <rPr>
        <sz val="10"/>
        <color rgb="FF000000"/>
        <rFont val="宋体"/>
        <charset val="134"/>
        <scheme val="minor"/>
      </rPr>
      <t xml:space="preserve">    </t>
    </r>
    <r>
      <rPr>
        <sz val="10"/>
        <color rgb="FF000000"/>
        <rFont val="宋体"/>
        <charset val="134"/>
      </rPr>
      <t>农业土地开发资金债务发行费用支出</t>
    </r>
  </si>
  <si>
    <r>
      <rPr>
        <sz val="10"/>
        <color rgb="FF000000"/>
        <rFont val="宋体"/>
        <charset val="134"/>
        <scheme val="minor"/>
      </rPr>
      <t xml:space="preserve">    </t>
    </r>
    <r>
      <rPr>
        <sz val="10"/>
        <color rgb="FF000000"/>
        <rFont val="宋体"/>
        <charset val="134"/>
      </rPr>
      <t>大中型水库库区基金债务发行费用支出</t>
    </r>
  </si>
  <si>
    <r>
      <rPr>
        <sz val="10"/>
        <color rgb="FF000000"/>
        <rFont val="宋体"/>
        <charset val="134"/>
        <scheme val="minor"/>
      </rPr>
      <t xml:space="preserve">    </t>
    </r>
    <r>
      <rPr>
        <sz val="10"/>
        <color rgb="FF000000"/>
        <rFont val="宋体"/>
        <charset val="134"/>
      </rPr>
      <t>城市基础设施配套费债务发行费用支出</t>
    </r>
  </si>
  <si>
    <r>
      <rPr>
        <sz val="10"/>
        <color rgb="FF000000"/>
        <rFont val="宋体"/>
        <charset val="134"/>
        <scheme val="minor"/>
      </rPr>
      <t xml:space="preserve">    </t>
    </r>
    <r>
      <rPr>
        <sz val="10"/>
        <color rgb="FF000000"/>
        <rFont val="宋体"/>
        <charset val="134"/>
      </rPr>
      <t>小型水库移民扶助基金债务发行费用支出</t>
    </r>
  </si>
  <si>
    <r>
      <rPr>
        <sz val="10"/>
        <color rgb="FF000000"/>
        <rFont val="宋体"/>
        <charset val="134"/>
        <scheme val="minor"/>
      </rPr>
      <t xml:space="preserve">    </t>
    </r>
    <r>
      <rPr>
        <sz val="10"/>
        <color rgb="FF000000"/>
        <rFont val="宋体"/>
        <charset val="134"/>
      </rPr>
      <t>国家重大水利工程建设基金债务发行费用支出</t>
    </r>
  </si>
  <si>
    <r>
      <rPr>
        <sz val="10"/>
        <color rgb="FF000000"/>
        <rFont val="宋体"/>
        <charset val="134"/>
        <scheme val="minor"/>
      </rPr>
      <t xml:space="preserve">    </t>
    </r>
    <r>
      <rPr>
        <sz val="10"/>
        <color rgb="FF000000"/>
        <rFont val="宋体"/>
        <charset val="134"/>
      </rPr>
      <t>车辆通行费债务发行费用支出</t>
    </r>
  </si>
  <si>
    <r>
      <rPr>
        <sz val="10"/>
        <color rgb="FF000000"/>
        <rFont val="宋体"/>
        <charset val="134"/>
        <scheme val="minor"/>
      </rPr>
      <t xml:space="preserve">    </t>
    </r>
    <r>
      <rPr>
        <sz val="10"/>
        <color rgb="FF000000"/>
        <rFont val="宋体"/>
        <charset val="134"/>
      </rPr>
      <t>污水处理费债务发行费用支出</t>
    </r>
  </si>
  <si>
    <r>
      <rPr>
        <sz val="10"/>
        <color rgb="FF000000"/>
        <rFont val="宋体"/>
        <charset val="134"/>
        <scheme val="minor"/>
      </rPr>
      <t xml:space="preserve">    </t>
    </r>
    <r>
      <rPr>
        <sz val="10"/>
        <color rgb="FF000000"/>
        <rFont val="宋体"/>
        <charset val="134"/>
      </rPr>
      <t>土地储备专项债券发行费用支出</t>
    </r>
  </si>
  <si>
    <r>
      <rPr>
        <sz val="10"/>
        <color rgb="FF000000"/>
        <rFont val="宋体"/>
        <charset val="134"/>
        <scheme val="minor"/>
      </rPr>
      <t xml:space="preserve">    </t>
    </r>
    <r>
      <rPr>
        <sz val="10"/>
        <color rgb="FF000000"/>
        <rFont val="宋体"/>
        <charset val="134"/>
      </rPr>
      <t>政府收费公路专项债券发行费用支出</t>
    </r>
  </si>
  <si>
    <r>
      <rPr>
        <sz val="10"/>
        <color rgb="FF000000"/>
        <rFont val="宋体"/>
        <charset val="134"/>
        <scheme val="minor"/>
      </rPr>
      <t xml:space="preserve">    </t>
    </r>
    <r>
      <rPr>
        <sz val="10"/>
        <color rgb="FF000000"/>
        <rFont val="宋体"/>
        <charset val="134"/>
      </rPr>
      <t>棚户区改造专项债券发行费用支出</t>
    </r>
  </si>
  <si>
    <r>
      <rPr>
        <sz val="10"/>
        <color rgb="FF000000"/>
        <rFont val="宋体"/>
        <charset val="134"/>
        <scheme val="minor"/>
      </rPr>
      <t xml:space="preserve">    </t>
    </r>
    <r>
      <rPr>
        <sz val="10"/>
        <color rgb="FF000000"/>
        <rFont val="宋体"/>
        <charset val="134"/>
      </rPr>
      <t>其他地方自行试点项目收益专项债券发行费用支出</t>
    </r>
  </si>
  <si>
    <r>
      <rPr>
        <sz val="10"/>
        <color rgb="FF000000"/>
        <rFont val="宋体"/>
        <charset val="134"/>
        <scheme val="minor"/>
      </rPr>
      <t xml:space="preserve">    </t>
    </r>
    <r>
      <rPr>
        <sz val="10"/>
        <color rgb="FF000000"/>
        <rFont val="宋体"/>
        <charset val="134"/>
      </rPr>
      <t>其他政府性基金债务发行费用支出</t>
    </r>
  </si>
  <si>
    <t>表十：</t>
  </si>
  <si>
    <t>2023年衡阳市珠晖区政府性基金转移支付（分项目）</t>
  </si>
  <si>
    <t>项目</t>
  </si>
  <si>
    <t>金额</t>
  </si>
  <si>
    <t>一、文化旅游体育与传媒支出</t>
  </si>
  <si>
    <r>
      <rPr>
        <sz val="11"/>
        <color rgb="FF000000"/>
        <rFont val="宋体"/>
        <charset val="134"/>
        <scheme val="minor"/>
      </rPr>
      <t xml:space="preserve">    </t>
    </r>
    <r>
      <rPr>
        <sz val="11"/>
        <color rgb="FF000000"/>
        <rFont val="宋体"/>
        <charset val="134"/>
      </rPr>
      <t>国家电影事业发展专项资金安排的支出</t>
    </r>
  </si>
  <si>
    <r>
      <rPr>
        <sz val="11"/>
        <color rgb="FF000000"/>
        <rFont val="宋体"/>
        <charset val="134"/>
        <scheme val="minor"/>
      </rPr>
      <t xml:space="preserve">    </t>
    </r>
    <r>
      <rPr>
        <sz val="11"/>
        <color rgb="FF000000"/>
        <rFont val="宋体"/>
        <charset val="134"/>
      </rPr>
      <t>旅游发展基金支出</t>
    </r>
  </si>
  <si>
    <r>
      <rPr>
        <sz val="11"/>
        <color rgb="FF000000"/>
        <rFont val="宋体"/>
        <charset val="134"/>
        <scheme val="minor"/>
      </rPr>
      <t xml:space="preserve">    </t>
    </r>
    <r>
      <rPr>
        <sz val="11"/>
        <color rgb="FF000000"/>
        <rFont val="宋体"/>
        <charset val="134"/>
      </rPr>
      <t>国家电影事业发展专项资金对应专项债务收入安排的支出</t>
    </r>
  </si>
  <si>
    <t>二、社会保障和就业支出</t>
  </si>
  <si>
    <r>
      <rPr>
        <sz val="11"/>
        <color rgb="FF000000"/>
        <rFont val="宋体"/>
        <charset val="134"/>
        <scheme val="minor"/>
      </rPr>
      <t xml:space="preserve">    </t>
    </r>
    <r>
      <rPr>
        <sz val="11"/>
        <color rgb="FF000000"/>
        <rFont val="宋体"/>
        <charset val="134"/>
      </rPr>
      <t>大中型水库移民后期扶持基金支出</t>
    </r>
  </si>
  <si>
    <r>
      <rPr>
        <sz val="11"/>
        <color rgb="FF000000"/>
        <rFont val="宋体"/>
        <charset val="134"/>
        <scheme val="minor"/>
      </rPr>
      <t xml:space="preserve">    </t>
    </r>
    <r>
      <rPr>
        <sz val="11"/>
        <color rgb="FF000000"/>
        <rFont val="宋体"/>
        <charset val="134"/>
      </rPr>
      <t>小型水库移民扶助基金安排的支出</t>
    </r>
  </si>
  <si>
    <r>
      <rPr>
        <sz val="11"/>
        <color rgb="FF000000"/>
        <rFont val="宋体"/>
        <charset val="134"/>
        <scheme val="minor"/>
      </rPr>
      <t xml:space="preserve">    </t>
    </r>
    <r>
      <rPr>
        <sz val="11"/>
        <color rgb="FF000000"/>
        <rFont val="宋体"/>
        <charset val="134"/>
      </rPr>
      <t>小型水库移民扶助基金对应专项债务收入安排的支出</t>
    </r>
  </si>
  <si>
    <t>三、节能环保支出</t>
  </si>
  <si>
    <r>
      <rPr>
        <sz val="11"/>
        <color rgb="FF000000"/>
        <rFont val="宋体"/>
        <charset val="134"/>
        <scheme val="minor"/>
      </rPr>
      <t xml:space="preserve">    </t>
    </r>
    <r>
      <rPr>
        <sz val="11"/>
        <color rgb="FF000000"/>
        <rFont val="宋体"/>
        <charset val="134"/>
      </rPr>
      <t>可再生能源电价附加收入安排的支出</t>
    </r>
  </si>
  <si>
    <r>
      <rPr>
        <sz val="11"/>
        <color rgb="FF000000"/>
        <rFont val="宋体"/>
        <charset val="134"/>
        <scheme val="minor"/>
      </rPr>
      <t xml:space="preserve">    </t>
    </r>
    <r>
      <rPr>
        <sz val="11"/>
        <color rgb="FF000000"/>
        <rFont val="宋体"/>
        <charset val="134"/>
      </rPr>
      <t>废弃电器电子产品处理基金支出</t>
    </r>
  </si>
  <si>
    <t>四、城乡社区支出</t>
  </si>
  <si>
    <r>
      <rPr>
        <sz val="11"/>
        <color rgb="FF000000"/>
        <rFont val="宋体"/>
        <charset val="134"/>
        <scheme val="minor"/>
      </rPr>
      <t xml:space="preserve">    </t>
    </r>
    <r>
      <rPr>
        <sz val="11"/>
        <color rgb="FF000000"/>
        <rFont val="宋体"/>
        <charset val="134"/>
      </rPr>
      <t>国有土地使用权出让收入及对应专项债务收入安排的支出</t>
    </r>
  </si>
  <si>
    <r>
      <rPr>
        <sz val="11"/>
        <color rgb="FF000000"/>
        <rFont val="宋体"/>
        <charset val="134"/>
        <scheme val="minor"/>
      </rPr>
      <t xml:space="preserve">    </t>
    </r>
    <r>
      <rPr>
        <sz val="11"/>
        <color rgb="FF000000"/>
        <rFont val="宋体"/>
        <charset val="134"/>
      </rPr>
      <t>国有土地收益基金及对应专项债务收入安排的支出</t>
    </r>
  </si>
  <si>
    <r>
      <rPr>
        <sz val="11"/>
        <color rgb="FF000000"/>
        <rFont val="宋体"/>
        <charset val="134"/>
        <scheme val="minor"/>
      </rPr>
      <t xml:space="preserve">    </t>
    </r>
    <r>
      <rPr>
        <sz val="11"/>
        <color rgb="FF000000"/>
        <rFont val="宋体"/>
        <charset val="134"/>
      </rPr>
      <t>农业土地开发资金安排的支出</t>
    </r>
  </si>
  <si>
    <r>
      <rPr>
        <sz val="11"/>
        <color rgb="FF000000"/>
        <rFont val="宋体"/>
        <charset val="134"/>
        <scheme val="minor"/>
      </rPr>
      <t xml:space="preserve">    </t>
    </r>
    <r>
      <rPr>
        <sz val="11"/>
        <color rgb="FF000000"/>
        <rFont val="宋体"/>
        <charset val="134"/>
      </rPr>
      <t>城市基础设施配套费安排的支出</t>
    </r>
  </si>
  <si>
    <r>
      <rPr>
        <sz val="11"/>
        <color rgb="FF000000"/>
        <rFont val="宋体"/>
        <charset val="134"/>
        <scheme val="minor"/>
      </rPr>
      <t xml:space="preserve">    </t>
    </r>
    <r>
      <rPr>
        <sz val="11"/>
        <color rgb="FF000000"/>
        <rFont val="宋体"/>
        <charset val="134"/>
      </rPr>
      <t>污水处理费收入安排的支出</t>
    </r>
  </si>
  <si>
    <r>
      <rPr>
        <sz val="11"/>
        <color rgb="FF000000"/>
        <rFont val="宋体"/>
        <charset val="134"/>
        <scheme val="minor"/>
      </rPr>
      <t xml:space="preserve">    </t>
    </r>
    <r>
      <rPr>
        <sz val="11"/>
        <color rgb="FF000000"/>
        <rFont val="宋体"/>
        <charset val="134"/>
      </rPr>
      <t>土地储备专项债券收入安排的支出</t>
    </r>
  </si>
  <si>
    <r>
      <rPr>
        <sz val="11"/>
        <color rgb="FF000000"/>
        <rFont val="宋体"/>
        <charset val="134"/>
        <scheme val="minor"/>
      </rPr>
      <t xml:space="preserve">    </t>
    </r>
    <r>
      <rPr>
        <sz val="11"/>
        <color rgb="FF000000"/>
        <rFont val="宋体"/>
        <charset val="134"/>
      </rPr>
      <t>棚户区改造专项债券收入安排的支出</t>
    </r>
  </si>
  <si>
    <r>
      <rPr>
        <sz val="11"/>
        <color rgb="FF000000"/>
        <rFont val="宋体"/>
        <charset val="134"/>
        <scheme val="minor"/>
      </rPr>
      <t xml:space="preserve">    </t>
    </r>
    <r>
      <rPr>
        <sz val="11"/>
        <color rgb="FF000000"/>
        <rFont val="宋体"/>
        <charset val="134"/>
      </rPr>
      <t>城市基础设施配套费对应专项债务收入安排的支出</t>
    </r>
  </si>
  <si>
    <r>
      <rPr>
        <sz val="11"/>
        <color rgb="FF000000"/>
        <rFont val="宋体"/>
        <charset val="134"/>
        <scheme val="minor"/>
      </rPr>
      <t xml:space="preserve">    </t>
    </r>
    <r>
      <rPr>
        <sz val="11"/>
        <color rgb="FF000000"/>
        <rFont val="宋体"/>
        <charset val="134"/>
      </rPr>
      <t>污水处理费对应专项债务收入安排的支出</t>
    </r>
  </si>
  <si>
    <t>五、农林水支出</t>
  </si>
  <si>
    <r>
      <rPr>
        <sz val="11"/>
        <color rgb="FF000000"/>
        <rFont val="宋体"/>
        <charset val="134"/>
        <scheme val="minor"/>
      </rPr>
      <t xml:space="preserve">    </t>
    </r>
    <r>
      <rPr>
        <sz val="11"/>
        <color rgb="FF000000"/>
        <rFont val="宋体"/>
        <charset val="134"/>
      </rPr>
      <t>大中型水库库区基金安排的支出</t>
    </r>
  </si>
  <si>
    <r>
      <rPr>
        <sz val="11"/>
        <color rgb="FF000000"/>
        <rFont val="宋体"/>
        <charset val="134"/>
        <scheme val="minor"/>
      </rPr>
      <t xml:space="preserve">    </t>
    </r>
    <r>
      <rPr>
        <sz val="11"/>
        <color rgb="FF000000"/>
        <rFont val="宋体"/>
        <charset val="134"/>
      </rPr>
      <t>三峡水库库区基金支出</t>
    </r>
  </si>
  <si>
    <r>
      <rPr>
        <sz val="11"/>
        <color rgb="FF000000"/>
        <rFont val="宋体"/>
        <charset val="134"/>
        <scheme val="minor"/>
      </rPr>
      <t xml:space="preserve">    </t>
    </r>
    <r>
      <rPr>
        <sz val="11"/>
        <color rgb="FF000000"/>
        <rFont val="宋体"/>
        <charset val="134"/>
      </rPr>
      <t>国家重大水利工程建设基金安排的支出</t>
    </r>
  </si>
  <si>
    <r>
      <rPr>
        <sz val="11"/>
        <color rgb="FF000000"/>
        <rFont val="宋体"/>
        <charset val="134"/>
        <scheme val="minor"/>
      </rPr>
      <t xml:space="preserve">    </t>
    </r>
    <r>
      <rPr>
        <sz val="11"/>
        <color rgb="FF000000"/>
        <rFont val="宋体"/>
        <charset val="134"/>
      </rPr>
      <t>大中型水库库区基金对应专项债务收入安排的支出</t>
    </r>
  </si>
  <si>
    <r>
      <rPr>
        <sz val="11"/>
        <color rgb="FF000000"/>
        <rFont val="宋体"/>
        <charset val="134"/>
        <scheme val="minor"/>
      </rPr>
      <t xml:space="preserve">    </t>
    </r>
    <r>
      <rPr>
        <sz val="11"/>
        <color rgb="FF000000"/>
        <rFont val="宋体"/>
        <charset val="134"/>
      </rPr>
      <t>国家重大水利工程建设基金对应专项债务收入安排的支出</t>
    </r>
  </si>
  <si>
    <t>六、交通运输支出</t>
  </si>
  <si>
    <r>
      <rPr>
        <sz val="11"/>
        <color rgb="FF000000"/>
        <rFont val="宋体"/>
        <charset val="134"/>
        <scheme val="minor"/>
      </rPr>
      <t xml:space="preserve">    </t>
    </r>
    <r>
      <rPr>
        <sz val="11"/>
        <color rgb="FF000000"/>
        <rFont val="宋体"/>
        <charset val="134"/>
      </rPr>
      <t>海南省高等级公路车辆通行附加费安排的支出</t>
    </r>
  </si>
  <si>
    <r>
      <rPr>
        <sz val="11"/>
        <color rgb="FF000000"/>
        <rFont val="宋体"/>
        <charset val="134"/>
        <scheme val="minor"/>
      </rPr>
      <t xml:space="preserve">    </t>
    </r>
    <r>
      <rPr>
        <sz val="11"/>
        <color rgb="FF000000"/>
        <rFont val="宋体"/>
        <charset val="134"/>
      </rPr>
      <t>车辆通行费安排的支出</t>
    </r>
  </si>
  <si>
    <r>
      <rPr>
        <sz val="11"/>
        <color rgb="FF000000"/>
        <rFont val="宋体"/>
        <charset val="134"/>
        <scheme val="minor"/>
      </rPr>
      <t xml:space="preserve">    </t>
    </r>
    <r>
      <rPr>
        <sz val="11"/>
        <color rgb="FF000000"/>
        <rFont val="宋体"/>
        <charset val="134"/>
      </rPr>
      <t>港口建设费安排的支出</t>
    </r>
  </si>
  <si>
    <r>
      <rPr>
        <sz val="11"/>
        <color rgb="FF000000"/>
        <rFont val="宋体"/>
        <charset val="134"/>
        <scheme val="minor"/>
      </rPr>
      <t xml:space="preserve">    </t>
    </r>
    <r>
      <rPr>
        <sz val="11"/>
        <color rgb="FF000000"/>
        <rFont val="宋体"/>
        <charset val="134"/>
      </rPr>
      <t>铁路建设基金支出</t>
    </r>
  </si>
  <si>
    <r>
      <rPr>
        <sz val="11"/>
        <color rgb="FF000000"/>
        <rFont val="宋体"/>
        <charset val="134"/>
        <scheme val="minor"/>
      </rPr>
      <t xml:space="preserve">    </t>
    </r>
    <r>
      <rPr>
        <sz val="11"/>
        <color rgb="FF000000"/>
        <rFont val="宋体"/>
        <charset val="134"/>
      </rPr>
      <t>船舶油污损害赔偿基金支出</t>
    </r>
  </si>
  <si>
    <r>
      <rPr>
        <sz val="11"/>
        <color rgb="FF000000"/>
        <rFont val="宋体"/>
        <charset val="134"/>
        <scheme val="minor"/>
      </rPr>
      <t xml:space="preserve">    </t>
    </r>
    <r>
      <rPr>
        <sz val="11"/>
        <color rgb="FF000000"/>
        <rFont val="宋体"/>
        <charset val="134"/>
      </rPr>
      <t>民航发展基金支出</t>
    </r>
  </si>
  <si>
    <r>
      <rPr>
        <sz val="11"/>
        <color rgb="FF000000"/>
        <rFont val="宋体"/>
        <charset val="134"/>
        <scheme val="minor"/>
      </rPr>
      <t xml:space="preserve">    </t>
    </r>
    <r>
      <rPr>
        <sz val="11"/>
        <color rgb="FF000000"/>
        <rFont val="宋体"/>
        <charset val="134"/>
      </rPr>
      <t>海南省高等级公路车辆通行附加费对应专项债务收入安排的支出</t>
    </r>
  </si>
  <si>
    <r>
      <rPr>
        <sz val="11"/>
        <color rgb="FF000000"/>
        <rFont val="宋体"/>
        <charset val="134"/>
        <scheme val="minor"/>
      </rPr>
      <t xml:space="preserve">    </t>
    </r>
    <r>
      <rPr>
        <sz val="11"/>
        <color rgb="FF000000"/>
        <rFont val="宋体"/>
        <charset val="134"/>
      </rPr>
      <t>政府收费公路专项债券收入安排的支出</t>
    </r>
  </si>
  <si>
    <r>
      <rPr>
        <sz val="11"/>
        <color rgb="FF000000"/>
        <rFont val="宋体"/>
        <charset val="134"/>
        <scheme val="minor"/>
      </rPr>
      <t xml:space="preserve">    </t>
    </r>
    <r>
      <rPr>
        <sz val="11"/>
        <color rgb="FF000000"/>
        <rFont val="宋体"/>
        <charset val="134"/>
      </rPr>
      <t>车辆通行费对应专项债务收入安排的支出</t>
    </r>
  </si>
  <si>
    <r>
      <rPr>
        <sz val="11"/>
        <color rgb="FF000000"/>
        <rFont val="宋体"/>
        <charset val="134"/>
        <scheme val="minor"/>
      </rPr>
      <t xml:space="preserve">    </t>
    </r>
    <r>
      <rPr>
        <sz val="11"/>
        <color rgb="FF000000"/>
        <rFont val="宋体"/>
        <charset val="134"/>
      </rPr>
      <t>港口建设费对应专项债务收入安排的支出</t>
    </r>
  </si>
  <si>
    <t>七、资源勘探信息等支出</t>
  </si>
  <si>
    <r>
      <rPr>
        <sz val="11"/>
        <color rgb="FF000000"/>
        <rFont val="宋体"/>
        <charset val="134"/>
        <scheme val="minor"/>
      </rPr>
      <t xml:space="preserve">    </t>
    </r>
    <r>
      <rPr>
        <sz val="11"/>
        <color rgb="FF000000"/>
        <rFont val="宋体"/>
        <charset val="134"/>
      </rPr>
      <t>农网还贷资金支出</t>
    </r>
  </si>
  <si>
    <t>九、其他支出</t>
  </si>
  <si>
    <r>
      <rPr>
        <sz val="11"/>
        <color rgb="FF000000"/>
        <rFont val="宋体"/>
        <charset val="134"/>
        <scheme val="minor"/>
      </rPr>
      <t xml:space="preserve">    </t>
    </r>
    <r>
      <rPr>
        <sz val="11"/>
        <color rgb="FF000000"/>
        <rFont val="宋体"/>
        <charset val="134"/>
      </rPr>
      <t>其他政府性基金及对应专项债务收入安排的支出</t>
    </r>
  </si>
  <si>
    <r>
      <rPr>
        <sz val="11"/>
        <color rgb="FF000000"/>
        <rFont val="宋体"/>
        <charset val="134"/>
        <scheme val="minor"/>
      </rPr>
      <t xml:space="preserve">    </t>
    </r>
    <r>
      <rPr>
        <sz val="11"/>
        <color rgb="FF000000"/>
        <rFont val="宋体"/>
        <charset val="134"/>
      </rPr>
      <t>彩票发行销售机构业务费安排的支出</t>
    </r>
  </si>
  <si>
    <r>
      <rPr>
        <sz val="11"/>
        <color rgb="FF000000"/>
        <rFont val="宋体"/>
        <charset val="134"/>
        <scheme val="minor"/>
      </rPr>
      <t xml:space="preserve">    </t>
    </r>
    <r>
      <rPr>
        <sz val="11"/>
        <color rgb="FF000000"/>
        <rFont val="宋体"/>
        <charset val="134"/>
      </rPr>
      <t>彩票公益金安排的支出</t>
    </r>
  </si>
  <si>
    <t>十、债务付息支出</t>
  </si>
  <si>
    <t>十一、债务发行费用支出</t>
  </si>
  <si>
    <t>表十一：</t>
  </si>
  <si>
    <t>2023年衡阳市珠晖区政府性基金转移支付（分地区）</t>
  </si>
  <si>
    <t>区本级</t>
  </si>
  <si>
    <t>表十二：</t>
  </si>
  <si>
    <t>2023年衡阳市珠晖区国有资本经营预算收入表</t>
  </si>
  <si>
    <t>预算科目</t>
  </si>
  <si>
    <t>国有资本经营收入</t>
  </si>
  <si>
    <t>一、利润收入</t>
  </si>
  <si>
    <t>二、其他国有资本经营预算企业利润收入</t>
  </si>
  <si>
    <t>三、股利、股息收入</t>
  </si>
  <si>
    <t>四、产权转让收入</t>
  </si>
  <si>
    <t>五、清算收入</t>
  </si>
  <si>
    <t>六、其他国有资本经营预算收入</t>
  </si>
  <si>
    <t>七、上年结余</t>
  </si>
  <si>
    <t>表十三：</t>
  </si>
  <si>
    <t>2023年衡阳市珠晖区国有资本经营预算支出表</t>
  </si>
  <si>
    <t>国有资本经营支出</t>
  </si>
  <si>
    <t>一、社会保障和就业支出</t>
  </si>
  <si>
    <t>二、国有资本经营预算支出</t>
  </si>
  <si>
    <t xml:space="preserve">    1、解决历史遗留问题及改革成本支出</t>
  </si>
  <si>
    <t xml:space="preserve">    2、国有企业资本金注入</t>
  </si>
  <si>
    <t xml:space="preserve">    3、国有企业政策性补贴（款）</t>
  </si>
  <si>
    <t xml:space="preserve">    4、其他国有资本经营预算支出（款）</t>
  </si>
  <si>
    <t>三、国有资本经营结余</t>
  </si>
  <si>
    <t>表十四：</t>
  </si>
  <si>
    <t>2023年衡阳市珠晖区本级国有资本经营预算支出表</t>
  </si>
  <si>
    <t>国有资本经营预算支出</t>
  </si>
  <si>
    <t xml:space="preserve">  补充全国社会保障基金</t>
  </si>
  <si>
    <t xml:space="preserve">    国有资本经营预算补充社保基金支出</t>
  </si>
  <si>
    <t xml:space="preserve">  解决历史遗留问题及改革成本支出</t>
  </si>
  <si>
    <t xml:space="preserve">    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</si>
  <si>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</si>
  <si>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</si>
  <si>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</si>
  <si>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</si>
  <si>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</si>
  <si>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</si>
  <si>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离休干部医药费补助支出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</si>
  <si>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</si>
  <si>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</si>
  <si>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</si>
  <si>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</si>
  <si>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</si>
  <si>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</si>
  <si>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</si>
  <si>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</si>
  <si>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对外投资合作支出</t>
  </si>
  <si>
    <t xml:space="preserve">    其他国有企业资本金注入</t>
  </si>
  <si>
    <t xml:space="preserve">  国有企业政策性补贴(款)</t>
  </si>
  <si>
    <t xml:space="preserve">    国有企业政策性补贴(项)</t>
  </si>
  <si>
    <t xml:space="preserve">  金融国有资本经营预算支出</t>
  </si>
  <si>
    <t xml:space="preserve">    资本性支出</t>
  </si>
  <si>
    <t xml:space="preserve">    改革性支出</t>
  </si>
  <si>
    <t xml:space="preserve">    其他金融国有资本经营预算支出</t>
  </si>
  <si>
    <t xml:space="preserve">  其他国有资本经营预算支出(款)</t>
  </si>
  <si>
    <t xml:space="preserve">    其他国有资本经营预算支出(项)</t>
  </si>
  <si>
    <t>表十五：</t>
  </si>
  <si>
    <t>2023年衡阳市珠晖区国有资本经营预算转移支付情况表</t>
  </si>
  <si>
    <t>项目名称</t>
  </si>
  <si>
    <t>全区合计</t>
  </si>
  <si>
    <t>国有资本经营预算</t>
  </si>
  <si>
    <t>注：我区2023年国有资本经营预算无对下安排转移支付</t>
  </si>
  <si>
    <t>表十六：</t>
  </si>
  <si>
    <t>2023年衡阳市珠晖区社会保险基金预算收入表（草案）</t>
  </si>
  <si>
    <t>机关事业单位基本养老保险基金</t>
  </si>
  <si>
    <t>本年收入合计</t>
  </si>
  <si>
    <t xml:space="preserve">    其中：1、基本养老保险费收入</t>
  </si>
  <si>
    <t xml:space="preserve">          2、财政补贴收入</t>
  </si>
  <si>
    <t xml:space="preserve">          3、利息收入</t>
  </si>
  <si>
    <t xml:space="preserve">          4、其他收入</t>
  </si>
  <si>
    <t xml:space="preserve">          5、转移收入</t>
  </si>
  <si>
    <t xml:space="preserve">          6、上级补助收入</t>
  </si>
  <si>
    <t xml:space="preserve">          7、下级上解收入</t>
  </si>
  <si>
    <t>表十七:</t>
  </si>
  <si>
    <t>2023年衡阳市珠晖区社会保险基金预算支出表（草案）</t>
  </si>
  <si>
    <t>本年支出合计</t>
  </si>
  <si>
    <t xml:space="preserve">    其中：1、基本养老金支出</t>
  </si>
  <si>
    <t xml:space="preserve">          2、其他支出</t>
  </si>
  <si>
    <t xml:space="preserve">          3、转移支出</t>
  </si>
  <si>
    <t xml:space="preserve">          4、补助下级支出</t>
  </si>
  <si>
    <t xml:space="preserve">          5、上解上级支出</t>
  </si>
  <si>
    <t>表十八：</t>
  </si>
  <si>
    <t>2023年衡阳市珠晖区社会保险基金预算总表（草案）</t>
  </si>
  <si>
    <t>上年结余</t>
  </si>
  <si>
    <t>一、收入</t>
  </si>
  <si>
    <t>二、支出</t>
  </si>
  <si>
    <t>三、本年收支结余</t>
  </si>
  <si>
    <t>四、滚存结余</t>
  </si>
  <si>
    <t>表十九：</t>
  </si>
  <si>
    <t>2023年珠晖区一般公共预算税收返还和转移支付表</t>
  </si>
  <si>
    <r>
      <rPr>
        <sz val="11"/>
        <color rgb="FF000000"/>
        <rFont val="宋体"/>
        <charset val="134"/>
        <scheme val="minor"/>
      </rPr>
      <t>收</t>
    </r>
    <r>
      <rPr>
        <sz val="11"/>
        <color rgb="FF000000"/>
        <rFont val="Times New Roman"/>
        <charset val="134"/>
      </rPr>
      <t xml:space="preserve">          </t>
    </r>
    <r>
      <rPr>
        <sz val="11"/>
        <color rgb="FF000000"/>
        <rFont val="宋体"/>
        <charset val="134"/>
      </rPr>
      <t>入</t>
    </r>
  </si>
  <si>
    <r>
      <rPr>
        <sz val="11"/>
        <color rgb="FF000000"/>
        <rFont val="宋体"/>
        <charset val="134"/>
        <scheme val="minor"/>
      </rPr>
      <t>项</t>
    </r>
    <r>
      <rPr>
        <sz val="11"/>
        <color rgb="FF000000"/>
        <rFont val="Times New Roman"/>
        <charset val="134"/>
      </rPr>
      <t xml:space="preserve">    </t>
    </r>
    <r>
      <rPr>
        <sz val="11"/>
        <color rgb="FF000000"/>
        <rFont val="宋体"/>
        <charset val="134"/>
      </rPr>
      <t>目</t>
    </r>
  </si>
  <si>
    <r>
      <rPr>
        <sz val="11"/>
        <color rgb="FF000000"/>
        <rFont val="Times New Roman"/>
        <charset val="134"/>
      </rPr>
      <t>20</t>
    </r>
    <r>
      <rPr>
        <sz val="11"/>
        <color rgb="FF000000"/>
        <rFont val="Times New Roman"/>
        <charset val="134"/>
      </rPr>
      <t>22</t>
    </r>
    <r>
      <rPr>
        <sz val="11"/>
        <color rgb="FF000000"/>
        <rFont val="宋体"/>
        <charset val="134"/>
      </rPr>
      <t>年预算</t>
    </r>
  </si>
  <si>
    <t>转移性收入</t>
  </si>
  <si>
    <t>增值税消费税返还收入</t>
  </si>
  <si>
    <t>所得税基数返还收入</t>
  </si>
  <si>
    <t>营改增税收返还收入</t>
  </si>
  <si>
    <t>省直管县改革税收返还收入</t>
  </si>
  <si>
    <t>城镇土地使用税基数返还收入</t>
  </si>
  <si>
    <r>
      <rPr>
        <sz val="12"/>
        <color rgb="FF000000"/>
        <rFont val="Times New Roman"/>
        <charset val="134"/>
      </rPr>
      <t>2</t>
    </r>
    <r>
      <rPr>
        <sz val="12"/>
        <color rgb="FF000000"/>
        <rFont val="宋体"/>
        <charset val="134"/>
      </rPr>
      <t>、一般性转移支付收入</t>
    </r>
  </si>
  <si>
    <t>均衡性转移支付收入</t>
  </si>
  <si>
    <t>县级基本财力保障机制转移支付收入</t>
  </si>
  <si>
    <t>结算补助收入</t>
  </si>
  <si>
    <t>资源枯竭型城市转移支付补助收入</t>
  </si>
  <si>
    <t>固定数额补助收入</t>
  </si>
  <si>
    <t>革命老区转移支付收入</t>
  </si>
  <si>
    <t>民族地区转移支付收入</t>
  </si>
  <si>
    <t>边境地区转移支付收入</t>
  </si>
  <si>
    <t>巩固脱贫攻坚成果衔接乡村振兴转移支付收入</t>
  </si>
  <si>
    <t>一般公共服务共同财政事权转移支付收入</t>
  </si>
  <si>
    <t>外交共同财政事权转移支付收入</t>
  </si>
  <si>
    <t>国防共同财政事权转移支付收入</t>
  </si>
  <si>
    <t>公共安全共同财政事权转移支付收入</t>
  </si>
  <si>
    <t>教育共同财政事权转移支付收入</t>
  </si>
  <si>
    <t>科学技术共同财政事权转移支付收入</t>
  </si>
  <si>
    <t>文化旅游体育与传媒共同财政事权转移支付收入</t>
  </si>
  <si>
    <t>社会保障和就业共同财政事权转移支付收入</t>
  </si>
  <si>
    <t>卫生健康共同财政事权转移支付收入</t>
  </si>
  <si>
    <t>节能环保共同财政事权转移支付收入</t>
  </si>
  <si>
    <t>城乡社区共同财政事权转移支付收入</t>
  </si>
  <si>
    <t>农林水共同财政事权转移支付收入</t>
  </si>
  <si>
    <t>交通运输共同财政事权转移支付收入</t>
  </si>
  <si>
    <t>资源勘探信息等共同财政事权转移支付收入</t>
  </si>
  <si>
    <t>商业服务业等共同财政事权转移支付收入</t>
  </si>
  <si>
    <t>金融共同财政事权转移支付收入</t>
  </si>
  <si>
    <t>自然资源海洋气象等共同财政事权转移支付收入</t>
  </si>
  <si>
    <t>住房保障共同财政事权转移支付收入</t>
  </si>
  <si>
    <t>粮油物资储备共同财政事权转移支付收入</t>
  </si>
  <si>
    <t>其他共同财政事权转移支付收入</t>
  </si>
  <si>
    <t>补充县区财力转移支付收入</t>
  </si>
  <si>
    <t>其他一般性转移支付收入</t>
  </si>
  <si>
    <r>
      <rPr>
        <sz val="12"/>
        <color rgb="FF000000"/>
        <rFont val="Times New Roman"/>
        <charset val="134"/>
      </rPr>
      <t>3</t>
    </r>
    <r>
      <rPr>
        <sz val="12"/>
        <color rgb="FF000000"/>
        <rFont val="宋体"/>
        <charset val="134"/>
      </rPr>
      <t>、专项转移支付收入</t>
    </r>
  </si>
  <si>
    <t>一般公共服务</t>
  </si>
  <si>
    <t>外交</t>
  </si>
  <si>
    <t>国防</t>
  </si>
  <si>
    <t>公共安全</t>
  </si>
  <si>
    <t>教育</t>
  </si>
  <si>
    <t>科学技术</t>
  </si>
  <si>
    <t>文化旅游体育与传媒</t>
  </si>
  <si>
    <t>社会保障和就业</t>
  </si>
  <si>
    <t>卫生健康</t>
  </si>
  <si>
    <t>节能环保</t>
  </si>
  <si>
    <t>城乡社区</t>
  </si>
  <si>
    <t>农林水</t>
  </si>
  <si>
    <t>交通运输</t>
  </si>
  <si>
    <t>资源勘探信息等</t>
  </si>
  <si>
    <t>商业服务业等</t>
  </si>
  <si>
    <t>金融</t>
  </si>
  <si>
    <t>自然资源海洋气象等</t>
  </si>
  <si>
    <t>住房保障</t>
  </si>
  <si>
    <t>粮油物资储备</t>
  </si>
  <si>
    <t>其他收入</t>
  </si>
  <si>
    <t>表二十：</t>
  </si>
  <si>
    <t>衡阳市珠晖区2021年、2022年政府一般债务限额、余额及2023年还本付息情况表</t>
  </si>
  <si>
    <t>单位：亿元</t>
  </si>
  <si>
    <t>珠晖区</t>
  </si>
  <si>
    <t>一、2021年末地方政府一般债务余额</t>
  </si>
  <si>
    <t>二、2021年地方政府一般债务限额</t>
  </si>
  <si>
    <t>三、2022年地方政府一般债务发行执行数</t>
  </si>
  <si>
    <r>
      <rPr>
        <sz val="11"/>
        <color rgb="FF000000"/>
        <rFont val="宋体"/>
        <charset val="134"/>
        <scheme val="minor"/>
      </rPr>
      <t xml:space="preserve">     </t>
    </r>
    <r>
      <rPr>
        <sz val="11"/>
        <color rgb="FF000000"/>
        <rFont val="宋体"/>
        <charset val="134"/>
      </rPr>
      <t>新增一般债券发行额</t>
    </r>
  </si>
  <si>
    <r>
      <rPr>
        <sz val="11"/>
        <color rgb="FF000000"/>
        <rFont val="宋体"/>
        <charset val="134"/>
        <scheme val="minor"/>
      </rPr>
      <t xml:space="preserve">     </t>
    </r>
    <r>
      <rPr>
        <sz val="11"/>
        <color rgb="FF000000"/>
        <rFont val="宋体"/>
        <charset val="134"/>
      </rPr>
      <t>再融资一般债券发行额</t>
    </r>
  </si>
  <si>
    <r>
      <rPr>
        <sz val="11"/>
        <color rgb="FF000000"/>
        <rFont val="宋体"/>
        <charset val="134"/>
        <scheme val="minor"/>
      </rPr>
      <t xml:space="preserve">     </t>
    </r>
    <r>
      <rPr>
        <sz val="11"/>
        <color rgb="FF000000"/>
        <rFont val="宋体"/>
        <charset val="134"/>
      </rPr>
      <t>置换一般债券发行额</t>
    </r>
  </si>
  <si>
    <t>四、2022年地方政府一般债券还本额</t>
  </si>
  <si>
    <t>五、2022年地方政府一般债券付息额</t>
  </si>
  <si>
    <t>六、2022年末地方政府一般债务余额</t>
  </si>
  <si>
    <t>七、2022年地方政府一般债务限额</t>
  </si>
  <si>
    <t>八、2023年初政府一般债务余额</t>
  </si>
  <si>
    <t>九、2023年地方政府一般债券还本预算数</t>
  </si>
  <si>
    <t>十、2023年地方政府一般债券付息预算数</t>
  </si>
  <si>
    <t>表二十一：</t>
  </si>
  <si>
    <t>2023年衡阳市珠晖区一般债务限额和余额情况表</t>
  </si>
  <si>
    <t>一般债务限额</t>
  </si>
  <si>
    <t>一般债务余额</t>
  </si>
  <si>
    <t>注：本表反映2023年地方政府债务限额、余额预计数。其中债务限额为2022年地方政府债务限额和提前下达我区2023年新增债务限额之和。债务余额为2022年末地方政府债务余额执行数和提前下达我区2023年新增债券之和。</t>
  </si>
  <si>
    <t>表二十二：</t>
  </si>
  <si>
    <t>衡阳市珠晖区2021年、2022年政府专项债务限额、余额及2023年还本付息情况表</t>
  </si>
  <si>
    <r>
      <rPr>
        <b/>
        <sz val="11"/>
        <color rgb="FF000000"/>
        <rFont val="宋体"/>
        <charset val="134"/>
        <scheme val="minor"/>
      </rPr>
      <t xml:space="preserve">项 </t>
    </r>
    <r>
      <rPr>
        <b/>
        <sz val="11"/>
        <color rgb="FF000000"/>
        <rFont val="宋体"/>
        <charset val="134"/>
      </rPr>
      <t xml:space="preserve">   </t>
    </r>
    <r>
      <rPr>
        <b/>
        <sz val="11"/>
        <color rgb="FF000000"/>
        <rFont val="宋体"/>
        <charset val="134"/>
      </rPr>
      <t>目</t>
    </r>
  </si>
  <si>
    <t>一、2021年末政府专项债务余额限额</t>
  </si>
  <si>
    <t>二、2022年末政府专项债务余额实际数</t>
  </si>
  <si>
    <t>三、2022年末政府专项债务余额限额</t>
  </si>
  <si>
    <t>四、2022年政府专项债务接受转贷额</t>
  </si>
  <si>
    <t>五、2022年政府专项债务还本额</t>
  </si>
  <si>
    <t>六、2022年末政府专项债务付息额</t>
  </si>
  <si>
    <t>七、2022年末政府专项债务余额执行数</t>
  </si>
  <si>
    <t>八、2023年初政府专项债务余额</t>
  </si>
  <si>
    <t>九、2023年地方政府专项债券还本预算数</t>
  </si>
  <si>
    <t>十、2023年地方政府专项债券付息预算数</t>
  </si>
  <si>
    <t>表二十三：</t>
  </si>
  <si>
    <t>2023年衡阳市珠晖区专项债务限额和余额情况表</t>
  </si>
  <si>
    <t>专项债务限额</t>
  </si>
  <si>
    <t>专项债务余额</t>
  </si>
  <si>
    <t>表二十四：</t>
  </si>
  <si>
    <t>2023年衡阳市珠晖区地方债券资金使用安排表</t>
  </si>
  <si>
    <t>2023年</t>
  </si>
  <si>
    <t>一、债务转贷收入</t>
  </si>
  <si>
    <t>一、置换预算内已安排公益性资本支出</t>
  </si>
  <si>
    <t xml:space="preserve">  1、置换一般转贷债券收入</t>
  </si>
  <si>
    <t>“雪亮工程”项目经费</t>
  </si>
  <si>
    <t xml:space="preserve">  2、新增一般转贷债券收入</t>
  </si>
  <si>
    <t>农村公路建设及管理养护经费</t>
  </si>
  <si>
    <t xml:space="preserve">     国省干线、农村公路</t>
  </si>
  <si>
    <t>主次干道人行道维修工程</t>
  </si>
  <si>
    <t>小水库除险加固</t>
  </si>
  <si>
    <t>创文创卫工程款</t>
  </si>
  <si>
    <t>二、其他新增安排公益性资本支出</t>
  </si>
  <si>
    <t>新雪亮工程</t>
  </si>
  <si>
    <t>区人民医院消毒供应室改造项目</t>
  </si>
  <si>
    <t>水利建设项目</t>
  </si>
  <si>
    <t>老旧小区“亮化工程”</t>
  </si>
  <si>
    <t>茶山坳镇茶金路扩宽工程</t>
  </si>
  <si>
    <t>三、结余</t>
  </si>
  <si>
    <t>表二十五：</t>
  </si>
  <si>
    <t>2023年珠晖区政府债券发行及还本付息情况预算表</t>
  </si>
  <si>
    <t>本地区</t>
  </si>
  <si>
    <t>一、2023年还本支出预算数</t>
  </si>
  <si>
    <t xml:space="preserve">    一般债券还本支出</t>
  </si>
  <si>
    <t xml:space="preserve">    专项债券还本支出</t>
  </si>
  <si>
    <t>二、2023年付息支出预算数</t>
  </si>
  <si>
    <t xml:space="preserve">    一般债券付息支出</t>
  </si>
  <si>
    <t xml:space="preserve">    专项债券付息支出</t>
  </si>
  <si>
    <t>三、2023年新增地方政府债券资金预算数</t>
  </si>
  <si>
    <t xml:space="preserve">    一般债券</t>
  </si>
  <si>
    <t xml:space="preserve">    专项债券</t>
  </si>
  <si>
    <t>表二十六：</t>
  </si>
  <si>
    <t>2023年衡阳市珠晖区“三公”经费支出预算表</t>
  </si>
  <si>
    <t>名称</t>
  </si>
  <si>
    <t>“三公”经费合计</t>
  </si>
  <si>
    <t>因公出国(境)费</t>
  </si>
  <si>
    <t>公务用车购置及运行费</t>
  </si>
  <si>
    <t>公务接待费</t>
  </si>
  <si>
    <t>小计</t>
  </si>
  <si>
    <t>公务用车购置</t>
  </si>
  <si>
    <t>公务用车运行维护费</t>
  </si>
  <si>
    <t>表二十七：</t>
  </si>
  <si>
    <t>项目支出绩效目标表</t>
  </si>
  <si>
    <t>金额单位：万元</t>
  </si>
  <si>
    <t>单位代码</t>
  </si>
  <si>
    <t>单位（专项）名称</t>
  </si>
  <si>
    <t>资金总额</t>
  </si>
  <si>
    <t>年度绩效目标</t>
  </si>
  <si>
    <t>绩效指标</t>
  </si>
  <si>
    <t>一级指标</t>
  </si>
  <si>
    <t>二级指标</t>
  </si>
  <si>
    <t>三级指标</t>
  </si>
  <si>
    <t>指标值</t>
  </si>
  <si>
    <t>指标值内容</t>
  </si>
  <si>
    <t xml:space="preserve"> 度量单位</t>
  </si>
  <si>
    <t>指标值类型</t>
  </si>
  <si>
    <t xml:space="preserve">  038001</t>
  </si>
  <si>
    <t xml:space="preserve">  珠晖区民政局</t>
  </si>
  <si>
    <t xml:space="preserve">   038001</t>
  </si>
  <si>
    <t xml:space="preserve">   高龄老人长寿补贴</t>
  </si>
  <si>
    <t>1、保障在职人员的办公及生产生活正常运转；2、完善社会救助，加强社会救助平台建设，进一步提高社会救助水平，继续推动城乡低保标准稳步提高；3、加强社会福利和慈善事业发展，保障残疾人两补、孤儿生活保障金、高龄补贴及时发放到位；4、积极推进基层政权和社区建设；5、及时做好流浪乞讨人员的救助；6、推动全省新时代“五化”民政事业高质量发展。</t>
  </si>
  <si>
    <t>产出指标</t>
  </si>
  <si>
    <t>数量指标</t>
  </si>
  <si>
    <t>高龄补贴人数</t>
  </si>
  <si>
    <t>≧706人</t>
  </si>
  <si>
    <t>符合发放条件的高龄补贴人数</t>
  </si>
  <si>
    <t>人数</t>
  </si>
  <si>
    <t>定性</t>
  </si>
  <si>
    <t>质量指标</t>
  </si>
  <si>
    <t>领取补贴人员的准确率</t>
  </si>
  <si>
    <t>100%</t>
  </si>
  <si>
    <t>享受政策对象进出管理机制，实时动态更新</t>
  </si>
  <si>
    <t>百分比</t>
  </si>
  <si>
    <t>定量</t>
  </si>
  <si>
    <t>时效指标</t>
  </si>
  <si>
    <t>期间</t>
  </si>
  <si>
    <t>一年</t>
  </si>
  <si>
    <t>2023年度</t>
  </si>
  <si>
    <t>年</t>
  </si>
  <si>
    <t>效益指标</t>
  </si>
  <si>
    <t>社会效益指标</t>
  </si>
  <si>
    <t>改善高龄老年人生活水平</t>
  </si>
  <si>
    <t>良好</t>
  </si>
  <si>
    <t>提高老年人生活幸福感,促进社会和谐稳定</t>
  </si>
  <si>
    <t>满意度指标</t>
  </si>
  <si>
    <t>服务对象满意度指标</t>
  </si>
  <si>
    <t>受益老年人满意度</t>
  </si>
  <si>
    <t>≥95%</t>
  </si>
  <si>
    <t>90岁以上高龄老人满意度</t>
  </si>
  <si>
    <t>成本指标</t>
  </si>
  <si>
    <t>经济成本指标</t>
  </si>
  <si>
    <t>成本控制率</t>
  </si>
  <si>
    <t>100元/人/月、833元/人/月</t>
  </si>
  <si>
    <t>高龄老人补助</t>
  </si>
  <si>
    <t>万元</t>
  </si>
  <si>
    <t xml:space="preserve">   社区运转经费</t>
  </si>
  <si>
    <t>社区工作人员满意度</t>
  </si>
  <si>
    <t>≧95%</t>
  </si>
  <si>
    <t>保障好社区运行经费，使社区更好发挥职能作用，更好服务广大百姓。</t>
  </si>
  <si>
    <t>按时发放社区运转经费</t>
  </si>
  <si>
    <t>2480万元</t>
  </si>
  <si>
    <t>社区专职工作者工资及五险一金</t>
  </si>
  <si>
    <t>每月发放1次，每月发放100万余元</t>
  </si>
  <si>
    <t>社会成本指标</t>
  </si>
  <si>
    <t>每月按时发放</t>
  </si>
  <si>
    <t>206万元/月</t>
  </si>
  <si>
    <t>2480万元/年</t>
  </si>
  <si>
    <t>发放金额</t>
  </si>
  <si>
    <t>万元/月</t>
  </si>
  <si>
    <t xml:space="preserve">  041001</t>
  </si>
  <si>
    <t xml:space="preserve">  珠晖农业农村局</t>
  </si>
  <si>
    <t xml:space="preserve">   041001</t>
  </si>
  <si>
    <t xml:space="preserve">   农田水利设施建设</t>
  </si>
  <si>
    <t>发展农业产业、解决林业病虫害防治及完成全区农业、农机、农村经营管理等农业农村工作日常开支相关经费</t>
  </si>
  <si>
    <t>提高整体的满意度</t>
  </si>
  <si>
    <t>95</t>
  </si>
  <si>
    <t>满意度达到95%以上</t>
  </si>
  <si>
    <t>%</t>
  </si>
  <si>
    <t>≥</t>
  </si>
  <si>
    <t>可持续影响指标</t>
  </si>
  <si>
    <t>改善项目区灌溉除涝，新增生产能力，农民收入增加</t>
  </si>
  <si>
    <t>改善、提高</t>
  </si>
  <si>
    <t>无</t>
  </si>
  <si>
    <t>生态效益指标</t>
  </si>
  <si>
    <t>改善灌溉、改善除涝</t>
  </si>
  <si>
    <t>改善灌溉面积600亩，改善除涝面积400亩</t>
  </si>
  <si>
    <t>完善了项目区农业服务体系，推进项目区进行产业结构性调整</t>
  </si>
  <si>
    <t>100</t>
  </si>
  <si>
    <t>经济效益指标</t>
  </si>
  <si>
    <t>项目区农民纯收入增加</t>
  </si>
  <si>
    <t>提高</t>
  </si>
  <si>
    <t>年新增产值17万元；项目区农民纯收入增加总额7.8万</t>
  </si>
  <si>
    <t>按规定完成各项任务</t>
  </si>
  <si>
    <t>1</t>
  </si>
  <si>
    <t>按2023年期间按照规定完成各项任务</t>
  </si>
  <si>
    <t>农田水利</t>
  </si>
  <si>
    <t>渔塘清澈硬化、机耕道修整</t>
  </si>
  <si>
    <t>耕地质量监测</t>
  </si>
  <si>
    <t>6.55</t>
  </si>
  <si>
    <t>土壤取样检测支出</t>
  </si>
  <si>
    <t>勘测设计费</t>
  </si>
  <si>
    <t>19.43</t>
  </si>
  <si>
    <t>工程设计</t>
  </si>
  <si>
    <t>工程建设监理费</t>
  </si>
  <si>
    <t>14.43</t>
  </si>
  <si>
    <t>工程监督</t>
  </si>
  <si>
    <t>项目管理费</t>
  </si>
  <si>
    <t>21.65</t>
  </si>
  <si>
    <t>招标控制价清单、第三方审核结算清单</t>
  </si>
  <si>
    <t>工程建筑</t>
  </si>
  <si>
    <t>797.94</t>
  </si>
  <si>
    <t>山塘工程、渠道工程、水井工程、高效节水工程、机耕路工程、农田地力提升工程</t>
  </si>
  <si>
    <t>建设高标准农田</t>
  </si>
  <si>
    <t>建设高标准农田6000亩</t>
  </si>
  <si>
    <t>支出按照预算安排执行</t>
  </si>
  <si>
    <t>1041</t>
  </si>
  <si>
    <t>≤</t>
  </si>
  <si>
    <t xml:space="preserve">  042001</t>
  </si>
  <si>
    <t xml:space="preserve">  珠晖区水利局</t>
  </si>
  <si>
    <t xml:space="preserve">   042001</t>
  </si>
  <si>
    <t xml:space="preserve">   河长制经费</t>
  </si>
  <si>
    <t>1、贯彻落实区流域水环境治理工作年度计划，按照入湖河道综合整治工程的要求，加强河道管理，继续推行“河道三包“，指导、协调、督促检查辖区内主要入湖河道及支流沟渠综合整治工作，抓好流域水环境综合整治工作目标的落实与考核。2、开展水行政，强化水资源保护，水环境生态保护，打击辖区内各类水事违法行为。3、加强已建河道、生态湿地的日常管护。在工作中坚持河道日常巡查、突击检查和群众举报相结合的工作制度。加强与街道的沟通和协调，强化联动机制，快速有效查处向河道排污、倾倒垃圾等违法行为。建立举报、投诉快速反应的长效工作机制。5、完成对现有阶段的水利管理运行机制的改革、加强对水生态环境的治理、对重点河道进行整治、改善区域水环境；多方筹措资金、探索社会力量参与模式，努力推进入湖河道综合治理的生态治理项目。</t>
  </si>
  <si>
    <t>水生态治理和修复，水污染防治</t>
  </si>
  <si>
    <t>水质值二类以上，带动周边土地价值提升</t>
  </si>
  <si>
    <t>改善了水生态环境、减轻了水土流失</t>
  </si>
  <si>
    <t>水资源提升</t>
  </si>
  <si>
    <t>保护水资源、防治水污染、改善水环境、修复水生态</t>
  </si>
  <si>
    <t>改善人居环境，提高居民生活质量显著</t>
  </si>
  <si>
    <t>生态环境成本指标</t>
  </si>
  <si>
    <t>水资源保护</t>
  </si>
  <si>
    <t>显著</t>
  </si>
  <si>
    <t>水资源保护、水域岸线管理、水污染防治、水环境治理、水生态修复</t>
  </si>
  <si>
    <t>群众满意度</t>
  </si>
  <si>
    <t>98%</t>
  </si>
  <si>
    <t>治理区域内群众满意度</t>
  </si>
  <si>
    <t>绿色发展</t>
  </si>
  <si>
    <t>较大</t>
  </si>
  <si>
    <t>水生态持续好转</t>
  </si>
  <si>
    <t>建设完成时间</t>
  </si>
  <si>
    <t>年度内完成</t>
  </si>
  <si>
    <t>各项目建设完成时间</t>
  </si>
  <si>
    <t>区级示范河湖达标率</t>
  </si>
  <si>
    <t>石头港样板河打造</t>
  </si>
  <si>
    <t>河道整治长度</t>
  </si>
  <si>
    <t>≥93KM</t>
  </si>
  <si>
    <t>河道治理、保洁及保持畅通长度</t>
  </si>
  <si>
    <t>KM</t>
  </si>
  <si>
    <t xml:space="preserve">  036001</t>
  </si>
  <si>
    <t xml:space="preserve">  珠晖区人力资源和社会保障局</t>
  </si>
  <si>
    <t xml:space="preserve">   036001</t>
  </si>
  <si>
    <t>突出就业优先、社保惠民、人才强市三点重点，全面贯彻落实积极就业政策，不断完善社会保障体系，深入推进人事人才建设，积极构建和谐稳定劳动关系，服务和促进全市经济社会发展。</t>
  </si>
  <si>
    <t>社会公众满意度</t>
  </si>
  <si>
    <t>90</t>
  </si>
  <si>
    <t>享受补贴待遇人员对预算支出实施效果的满意度</t>
  </si>
  <si>
    <t>享受补贴人数</t>
  </si>
  <si>
    <t>享受公益性岗位补贴人数</t>
  </si>
  <si>
    <t>人</t>
  </si>
  <si>
    <t>质量达标率</t>
  </si>
  <si>
    <t>补贴发放准确率</t>
  </si>
  <si>
    <t>发放及时率</t>
  </si>
  <si>
    <t>补贴发放及时率</t>
  </si>
  <si>
    <t>资金撬动效应</t>
  </si>
  <si>
    <t>3</t>
  </si>
  <si>
    <t>公益性岗位补贴实施后财政资金撬动效应</t>
  </si>
  <si>
    <t>倍</t>
  </si>
  <si>
    <t>带动就业</t>
  </si>
  <si>
    <t>80</t>
  </si>
  <si>
    <t>带动就业增长率</t>
  </si>
  <si>
    <t>公益性岗位补贴区级成本</t>
  </si>
  <si>
    <t>军退公益性岗位补贴区级配套标准</t>
  </si>
  <si>
    <t xml:space="preserve">  032001</t>
  </si>
  <si>
    <t xml:space="preserve">  珠晖区教育局</t>
  </si>
  <si>
    <t xml:space="preserve">   032001</t>
  </si>
  <si>
    <t xml:space="preserve">   城乡义务教育生均公用经费</t>
  </si>
  <si>
    <t>1.足额保障生均公用经费，改善各校办学条件，完善学校硬件设备，整合教育信息资源，提高教育网络信息化水平，保障学校高水平、跨越式发展        2.通过“奖、助、贷、免、补”等多种形式，资助学前到高校家庭经济困难学生，促进教育公平，让学生不因家庭经济困难而失学。        3.切实构建市、区、校三级联动的教师培训格局，形成全员培训、骨干教师培训、农村教师培训三大教师培训体系，加强校本培训，突出培训实效性，提高教师专业化水平和整体素质.             4.支持乡镇教育工作，缩小农村薄弱学校与城区学校之间基本办学条件的差距，扩大市区优质教育资源，扎实推进教育现代化学校建设，推进教育均衡发展。      5.改善幼儿园办园条件，支持农村幼儿园新建改扩建，扶持普惠性民办幼儿园发展，加强幼儿教师培训，开展公益早教等，支持学前教育快速健康发展。     6.支持开展田径运动会、学生体质监测、改善艺术教育设施、设备等硬件水平，提升素质教育水平。   7、加快新学校的建设、扩改建工程，提升办学条件和质量。</t>
  </si>
  <si>
    <t>办学条件</t>
  </si>
  <si>
    <t>基本满足</t>
  </si>
  <si>
    <t>基本办学条件</t>
  </si>
  <si>
    <t>公用经费增长</t>
  </si>
  <si>
    <t>增长</t>
  </si>
  <si>
    <t>生均公用经费逐年增长</t>
  </si>
  <si>
    <t>2023年度期间内完成各项任务</t>
  </si>
  <si>
    <t>义务教育在校学生</t>
  </si>
  <si>
    <t>2.3</t>
  </si>
  <si>
    <t>≥2.3万人</t>
  </si>
  <si>
    <t>万人</t>
  </si>
  <si>
    <t>义务教育巩固率</t>
  </si>
  <si>
    <t>98</t>
  </si>
  <si>
    <t>巩固率</t>
  </si>
  <si>
    <t>成本控制额</t>
  </si>
  <si>
    <t>10</t>
  </si>
  <si>
    <t>偏离度10%以内</t>
  </si>
  <si>
    <t>师生满意率</t>
  </si>
  <si>
    <t>≥90%满意率</t>
  </si>
  <si>
    <t xml:space="preserve">  033001</t>
  </si>
  <si>
    <t xml:space="preserve">  珠晖区卫生健康局</t>
  </si>
  <si>
    <t xml:space="preserve">   033001</t>
  </si>
  <si>
    <t>贯彻执行国家、省、市卫生工作的方针、政策和法律法规。拟订全区卫生、中医药事业发展的政策和措施。负责协调推进全区医药卫生体制改革和医疗保障，统筹规划全区卫生资源配置，指导区域卫生和健康规划的编制和实施。</t>
  </si>
  <si>
    <t>儿童中医药健康管理率</t>
  </si>
  <si>
    <t>77</t>
  </si>
  <si>
    <t>接受过中医药健康管理服务的儿童人数占比</t>
  </si>
  <si>
    <t>提供基本公共卫生服务人口数</t>
  </si>
  <si>
    <t>345037</t>
  </si>
  <si>
    <t>七普人口数</t>
  </si>
  <si>
    <t>高血压、糖尿病、老年人健康管理率</t>
  </si>
  <si>
    <t>85</t>
  </si>
  <si>
    <t>老年人中医药健康管理率</t>
  </si>
  <si>
    <t>70</t>
  </si>
  <si>
    <t>接受过中医药健康管理服务的老人数占比</t>
  </si>
  <si>
    <t>孕产妇系统管理率</t>
  </si>
  <si>
    <t>接受过系统管理的产妇人数占比</t>
  </si>
  <si>
    <t>居民电子健康档案建档率</t>
  </si>
  <si>
    <t>辖区内常住居民建立电子健康档案人数占比</t>
  </si>
  <si>
    <t>0-6岁儿童健康管理率</t>
  </si>
  <si>
    <t>辖区内0-6岁儿童接受1次及以上随访服务人数占比</t>
  </si>
  <si>
    <t>时间区间</t>
  </si>
  <si>
    <t>20220101-20221231</t>
  </si>
  <si>
    <t>传染病和突发公共卫生事件报告及时率</t>
  </si>
  <si>
    <t>反映真实、及时、合规完成项目任务目标和提供服务的情况</t>
  </si>
  <si>
    <t>肺结核患者管理率</t>
  </si>
  <si>
    <t>辖区同期内经上级定点医疗机构确诊并通知基层医疗卫生机构管理的肺结核患者中，已管理的人数占比</t>
  </si>
  <si>
    <t>严重精神障碍患者健康管理率</t>
  </si>
  <si>
    <t>辖区内登记在册的确诊严重精神障碍患者中，按照规范要求接受管理的患者人数占比</t>
  </si>
  <si>
    <t>基本公共卫生服务可持续性</t>
  </si>
  <si>
    <t>提升</t>
  </si>
  <si>
    <t>基本公共卫生服务水平不断提高</t>
  </si>
  <si>
    <t>减少慢性病的发生，促进居民身心健康</t>
  </si>
  <si>
    <t>比例减少</t>
  </si>
  <si>
    <t>城乡居民公共卫生差距、居民健康素养水平</t>
  </si>
  <si>
    <t>减小差距</t>
  </si>
  <si>
    <t>城乡居民公共卫生差距不断缩小、居民健康素养水平不断提高</t>
  </si>
  <si>
    <t>基本公共卫生服务经费</t>
  </si>
  <si>
    <t>2760.3</t>
  </si>
  <si>
    <t>服务对象满意度不断提高</t>
  </si>
  <si>
    <t>≧95</t>
  </si>
  <si>
    <t>满意度调查</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</si>
</sst>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_);[Red]\(0\)"/>
    <numFmt numFmtId="178" formatCode="0.00_ "/>
  </numFmts>
  <fonts count="83">
    <font>
      <sz val="11"/>
      <color theme="1"/>
      <name val="宋体"/>
      <charset val="134"/>
      <scheme val="minor"/>
    </font>
    <font>
      <sz val="11"/>
      <color indexed="8"/>
      <name val="宋体"/>
      <charset val="1"/>
      <scheme val="minor"/>
    </font>
    <font>
      <sz val="9"/>
      <name val="SimSun"/>
      <charset val="134"/>
    </font>
    <font>
      <b/>
      <sz val="19"/>
      <name val="SimSun"/>
      <charset val="134"/>
    </font>
    <font>
      <b/>
      <sz val="9"/>
      <name val="SimSun"/>
      <charset val="134"/>
    </font>
    <font>
      <sz val="10.5"/>
      <color rgb="FF000000"/>
      <name val="宋体"/>
      <charset val="134"/>
      <scheme val="minor"/>
    </font>
    <font>
      <b/>
      <sz val="20"/>
      <color rgb="FF000000"/>
      <name val="宋体"/>
      <charset val="134"/>
      <scheme val="minor"/>
    </font>
    <font>
      <sz val="9"/>
      <color rgb="FF000000"/>
      <name val="宋体"/>
      <charset val="134"/>
      <scheme val="minor"/>
    </font>
    <font>
      <sz val="10"/>
      <color rgb="FF000000"/>
      <name val="宋体"/>
      <charset val="134"/>
      <scheme val="minor"/>
    </font>
    <font>
      <b/>
      <sz val="10"/>
      <color rgb="FF000000"/>
      <name val="宋体"/>
      <charset val="134"/>
      <scheme val="minor"/>
    </font>
    <font>
      <b/>
      <sz val="9"/>
      <color rgb="FF000000"/>
      <name val="宋体"/>
      <charset val="134"/>
      <scheme val="minor"/>
    </font>
    <font>
      <sz val="18"/>
      <name val="方正小标宋简体"/>
      <charset val="134"/>
    </font>
    <font>
      <sz val="12"/>
      <name val="宋体"/>
      <charset val="134"/>
    </font>
    <font>
      <sz val="10"/>
      <color indexed="8"/>
      <name val="宋体"/>
      <charset val="134"/>
      <scheme val="minor"/>
    </font>
    <font>
      <b/>
      <sz val="10"/>
      <name val="宋体"/>
      <charset val="134"/>
      <scheme val="minor"/>
    </font>
    <font>
      <sz val="10"/>
      <name val="宋体"/>
      <charset val="134"/>
    </font>
    <font>
      <sz val="10"/>
      <name val="宋体"/>
      <charset val="134"/>
      <scheme val="minor"/>
    </font>
    <font>
      <sz val="12"/>
      <name val="黑体"/>
      <charset val="134"/>
    </font>
    <font>
      <sz val="14"/>
      <name val="黑体"/>
      <charset val="134"/>
    </font>
    <font>
      <b/>
      <sz val="12"/>
      <name val="宋体"/>
      <charset val="134"/>
    </font>
    <font>
      <b/>
      <sz val="11"/>
      <color rgb="FF000000"/>
      <name val="宋体"/>
      <charset val="134"/>
      <scheme val="minor"/>
    </font>
    <font>
      <sz val="11"/>
      <color rgb="FF000000"/>
      <name val="宋体"/>
      <charset val="134"/>
      <scheme val="minor"/>
    </font>
    <font>
      <sz val="12"/>
      <color theme="1"/>
      <name val="宋体"/>
      <charset val="134"/>
      <scheme val="minor"/>
    </font>
    <font>
      <sz val="16"/>
      <color rgb="FF000000"/>
      <name val="黑体"/>
      <charset val="134"/>
    </font>
    <font>
      <sz val="11"/>
      <color rgb="FF000000"/>
      <name val="仿宋_GB2312"/>
      <charset val="134"/>
    </font>
    <font>
      <b/>
      <sz val="18"/>
      <color rgb="FF000000"/>
      <name val="宋体"/>
      <charset val="134"/>
      <scheme val="minor"/>
    </font>
    <font>
      <sz val="11"/>
      <color rgb="FF000000"/>
      <name val="Times New Roman"/>
      <charset val="134"/>
    </font>
    <font>
      <b/>
      <sz val="12"/>
      <color rgb="FF000000"/>
      <name val="宋体"/>
      <charset val="134"/>
      <scheme val="minor"/>
    </font>
    <font>
      <sz val="12"/>
      <color rgb="FF000000"/>
      <name val="宋体"/>
      <charset val="134"/>
      <scheme val="minor"/>
    </font>
    <font>
      <sz val="12"/>
      <color rgb="FF000000"/>
      <name val="Times New Roman"/>
      <charset val="134"/>
    </font>
    <font>
      <sz val="16"/>
      <name val="黑体"/>
      <charset val="134"/>
    </font>
    <font>
      <b/>
      <sz val="18"/>
      <name val="黑体"/>
      <charset val="134"/>
    </font>
    <font>
      <b/>
      <sz val="18"/>
      <color indexed="8"/>
      <name val="黑体"/>
      <charset val="134"/>
    </font>
    <font>
      <sz val="11"/>
      <color indexed="8"/>
      <name val="宋体"/>
      <charset val="134"/>
    </font>
    <font>
      <sz val="10"/>
      <color indexed="8"/>
      <name val="宋体"/>
      <charset val="134"/>
    </font>
    <font>
      <b/>
      <sz val="10"/>
      <color indexed="8"/>
      <name val="宋体"/>
      <charset val="134"/>
    </font>
    <font>
      <sz val="9"/>
      <color indexed="8"/>
      <name val="宋体"/>
      <charset val="134"/>
    </font>
    <font>
      <b/>
      <sz val="20"/>
      <color indexed="8"/>
      <name val="黑体"/>
      <charset val="134"/>
    </font>
    <font>
      <b/>
      <sz val="16"/>
      <color rgb="FF000000"/>
      <name val="宋体"/>
      <charset val="134"/>
      <scheme val="minor"/>
    </font>
    <font>
      <sz val="12"/>
      <color indexed="10"/>
      <name val="宋体"/>
      <charset val="134"/>
    </font>
    <font>
      <b/>
      <sz val="18"/>
      <name val="宋体"/>
      <charset val="134"/>
    </font>
    <font>
      <b/>
      <sz val="10"/>
      <name val="宋体"/>
      <charset val="134"/>
    </font>
    <font>
      <b/>
      <sz val="18"/>
      <color indexed="10"/>
      <name val="宋体"/>
      <charset val="134"/>
    </font>
    <font>
      <b/>
      <sz val="16"/>
      <name val="SimSun"/>
      <charset val="134"/>
    </font>
    <font>
      <b/>
      <sz val="10"/>
      <name val="SimSun"/>
      <charset val="134"/>
    </font>
    <font>
      <sz val="20"/>
      <name val="宋体"/>
      <charset val="134"/>
    </font>
    <font>
      <b/>
      <sz val="20"/>
      <name val="黑体"/>
      <charset val="134"/>
    </font>
    <font>
      <sz val="11"/>
      <name val="宋体"/>
      <charset val="134"/>
    </font>
    <font>
      <b/>
      <sz val="16"/>
      <name val="黑体"/>
      <charset val="134"/>
    </font>
    <font>
      <sz val="8"/>
      <name val="宋体"/>
      <charset val="134"/>
    </font>
    <font>
      <sz val="9"/>
      <name val="宋体"/>
      <charset val="134"/>
    </font>
    <font>
      <b/>
      <sz val="16"/>
      <color rgb="FF000000"/>
      <name val="黑体"/>
      <charset val="134"/>
    </font>
    <font>
      <sz val="11"/>
      <name val="黑体"/>
      <charset val="134"/>
    </font>
    <font>
      <b/>
      <sz val="26"/>
      <name val="黑体"/>
      <charset val="134"/>
    </font>
    <font>
      <b/>
      <sz val="16"/>
      <name val="仿宋_GB2312"/>
      <charset val="134"/>
    </font>
    <font>
      <b/>
      <sz val="18"/>
      <name val="仿宋_GB2312"/>
      <charset val="134"/>
    </font>
    <font>
      <sz val="18"/>
      <name val="仿宋_GB2312"/>
      <charset val="134"/>
    </font>
    <font>
      <sz val="12"/>
      <name val="仿宋_GB2312"/>
      <charset val="134"/>
    </font>
    <font>
      <sz val="1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宋体"/>
      <charset val="134"/>
    </font>
    <font>
      <b/>
      <sz val="10"/>
      <color rgb="FF000000"/>
      <name val="宋体"/>
      <charset val="134"/>
    </font>
    <font>
      <sz val="11"/>
      <color rgb="FF000000"/>
      <name val="宋体"/>
      <charset val="134"/>
    </font>
    <font>
      <sz val="12"/>
      <color rgb="FF000000"/>
      <name val="宋体"/>
      <charset val="134"/>
    </font>
    <font>
      <b/>
      <sz val="11"/>
      <color rgb="FF000000"/>
      <name val="宋体"/>
      <charset val="134"/>
    </font>
  </fonts>
  <fills count="35">
    <fill>
      <patternFill patternType="none"/>
    </fill>
    <fill>
      <patternFill patternType="gray125"/>
    </fill>
    <fill>
      <patternFill patternType="solid">
        <fgColor rgb="FFFFFFFF"/>
        <bgColor indexed="64"/>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indexed="8"/>
      </left>
      <right style="thin">
        <color indexed="8"/>
      </right>
      <top style="thin">
        <color indexed="8"/>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9"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0" fillId="4" borderId="10" applyNumberFormat="0" applyFont="0" applyAlignment="0" applyProtection="0">
      <alignment vertical="center"/>
    </xf>
    <xf numFmtId="0" fontId="6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4" fillId="0" borderId="11" applyNumberFormat="0" applyFill="0" applyAlignment="0" applyProtection="0">
      <alignment vertical="center"/>
    </xf>
    <xf numFmtId="0" fontId="65" fillId="0" borderId="11" applyNumberFormat="0" applyFill="0" applyAlignment="0" applyProtection="0">
      <alignment vertical="center"/>
    </xf>
    <xf numFmtId="0" fontId="66" fillId="0" borderId="12" applyNumberFormat="0" applyFill="0" applyAlignment="0" applyProtection="0">
      <alignment vertical="center"/>
    </xf>
    <xf numFmtId="0" fontId="66" fillId="0" borderId="0" applyNumberFormat="0" applyFill="0" applyBorder="0" applyAlignment="0" applyProtection="0">
      <alignment vertical="center"/>
    </xf>
    <xf numFmtId="0" fontId="67" fillId="5" borderId="13" applyNumberFormat="0" applyAlignment="0" applyProtection="0">
      <alignment vertical="center"/>
    </xf>
    <xf numFmtId="0" fontId="68" fillId="6" borderId="14" applyNumberFormat="0" applyAlignment="0" applyProtection="0">
      <alignment vertical="center"/>
    </xf>
    <xf numFmtId="0" fontId="69" fillId="6" borderId="13" applyNumberFormat="0" applyAlignment="0" applyProtection="0">
      <alignment vertical="center"/>
    </xf>
    <xf numFmtId="0" fontId="70" fillId="7" borderId="15" applyNumberFormat="0" applyAlignment="0" applyProtection="0">
      <alignment vertical="center"/>
    </xf>
    <xf numFmtId="0" fontId="71" fillId="0" borderId="16" applyNumberFormat="0" applyFill="0" applyAlignment="0" applyProtection="0">
      <alignment vertical="center"/>
    </xf>
    <xf numFmtId="0" fontId="72" fillId="0" borderId="17" applyNumberFormat="0" applyFill="0" applyAlignment="0" applyProtection="0">
      <alignment vertical="center"/>
    </xf>
    <xf numFmtId="0" fontId="73" fillId="8" borderId="0" applyNumberFormat="0" applyBorder="0" applyAlignment="0" applyProtection="0">
      <alignment vertical="center"/>
    </xf>
    <xf numFmtId="0" fontId="74" fillId="9" borderId="0" applyNumberFormat="0" applyBorder="0" applyAlignment="0" applyProtection="0">
      <alignment vertical="center"/>
    </xf>
    <xf numFmtId="0" fontId="75" fillId="10" borderId="0" applyNumberFormat="0" applyBorder="0" applyAlignment="0" applyProtection="0">
      <alignment vertical="center"/>
    </xf>
    <xf numFmtId="0" fontId="76" fillId="11" borderId="0" applyNumberFormat="0" applyBorder="0" applyAlignment="0" applyProtection="0">
      <alignment vertical="center"/>
    </xf>
    <xf numFmtId="0" fontId="77" fillId="12" borderId="0" applyNumberFormat="0" applyBorder="0" applyAlignment="0" applyProtection="0">
      <alignment vertical="center"/>
    </xf>
    <xf numFmtId="0" fontId="77" fillId="13" borderId="0" applyNumberFormat="0" applyBorder="0" applyAlignment="0" applyProtection="0">
      <alignment vertical="center"/>
    </xf>
    <xf numFmtId="0" fontId="76" fillId="14" borderId="0" applyNumberFormat="0" applyBorder="0" applyAlignment="0" applyProtection="0">
      <alignment vertical="center"/>
    </xf>
    <xf numFmtId="0" fontId="76" fillId="15" borderId="0" applyNumberFormat="0" applyBorder="0" applyAlignment="0" applyProtection="0">
      <alignment vertical="center"/>
    </xf>
    <xf numFmtId="0" fontId="77" fillId="16" borderId="0" applyNumberFormat="0" applyBorder="0" applyAlignment="0" applyProtection="0">
      <alignment vertical="center"/>
    </xf>
    <xf numFmtId="0" fontId="77" fillId="17" borderId="0" applyNumberFormat="0" applyBorder="0" applyAlignment="0" applyProtection="0">
      <alignment vertical="center"/>
    </xf>
    <xf numFmtId="0" fontId="76" fillId="18" borderId="0" applyNumberFormat="0" applyBorder="0" applyAlignment="0" applyProtection="0">
      <alignment vertical="center"/>
    </xf>
    <xf numFmtId="0" fontId="76" fillId="19" borderId="0" applyNumberFormat="0" applyBorder="0" applyAlignment="0" applyProtection="0">
      <alignment vertical="center"/>
    </xf>
    <xf numFmtId="0" fontId="77" fillId="20" borderId="0" applyNumberFormat="0" applyBorder="0" applyAlignment="0" applyProtection="0">
      <alignment vertical="center"/>
    </xf>
    <xf numFmtId="0" fontId="77" fillId="21" borderId="0" applyNumberFormat="0" applyBorder="0" applyAlignment="0" applyProtection="0">
      <alignment vertical="center"/>
    </xf>
    <xf numFmtId="0" fontId="76" fillId="22" borderId="0" applyNumberFormat="0" applyBorder="0" applyAlignment="0" applyProtection="0">
      <alignment vertical="center"/>
    </xf>
    <xf numFmtId="0" fontId="76" fillId="23" borderId="0" applyNumberFormat="0" applyBorder="0" applyAlignment="0" applyProtection="0">
      <alignment vertical="center"/>
    </xf>
    <xf numFmtId="0" fontId="77" fillId="24" borderId="0" applyNumberFormat="0" applyBorder="0" applyAlignment="0" applyProtection="0">
      <alignment vertical="center"/>
    </xf>
    <xf numFmtId="0" fontId="77" fillId="25" borderId="0" applyNumberFormat="0" applyBorder="0" applyAlignment="0" applyProtection="0">
      <alignment vertical="center"/>
    </xf>
    <xf numFmtId="0" fontId="76" fillId="26" borderId="0" applyNumberFormat="0" applyBorder="0" applyAlignment="0" applyProtection="0">
      <alignment vertical="center"/>
    </xf>
    <xf numFmtId="0" fontId="76" fillId="27" borderId="0" applyNumberFormat="0" applyBorder="0" applyAlignment="0" applyProtection="0">
      <alignment vertical="center"/>
    </xf>
    <xf numFmtId="0" fontId="77" fillId="28" borderId="0" applyNumberFormat="0" applyBorder="0" applyAlignment="0" applyProtection="0">
      <alignment vertical="center"/>
    </xf>
    <xf numFmtId="0" fontId="77" fillId="29" borderId="0" applyNumberFormat="0" applyBorder="0" applyAlignment="0" applyProtection="0">
      <alignment vertical="center"/>
    </xf>
    <xf numFmtId="0" fontId="76" fillId="30" borderId="0" applyNumberFormat="0" applyBorder="0" applyAlignment="0" applyProtection="0">
      <alignment vertical="center"/>
    </xf>
    <xf numFmtId="0" fontId="76" fillId="31" borderId="0" applyNumberFormat="0" applyBorder="0" applyAlignment="0" applyProtection="0">
      <alignment vertical="center"/>
    </xf>
    <xf numFmtId="0" fontId="77" fillId="32" borderId="0" applyNumberFormat="0" applyBorder="0" applyAlignment="0" applyProtection="0">
      <alignment vertical="center"/>
    </xf>
    <xf numFmtId="0" fontId="77" fillId="33" borderId="0" applyNumberFormat="0" applyBorder="0" applyAlignment="0" applyProtection="0">
      <alignment vertical="center"/>
    </xf>
    <xf numFmtId="0" fontId="76" fillId="34" borderId="0" applyNumberFormat="0" applyBorder="0" applyAlignment="0" applyProtection="0">
      <alignment vertical="center"/>
    </xf>
  </cellStyleXfs>
  <cellXfs count="220">
    <xf numFmtId="0" fontId="0" fillId="0" borderId="0" xfId="0">
      <alignment vertical="center"/>
    </xf>
    <xf numFmtId="0" fontId="1" fillId="0" borderId="0" xfId="0" applyFont="1" applyFill="1" applyAlignment="1">
      <alignment vertical="center"/>
    </xf>
    <xf numFmtId="0" fontId="2"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4" fontId="4" fillId="0" borderId="1" xfId="0" applyNumberFormat="1" applyFont="1" applyFill="1" applyBorder="1" applyAlignment="1">
      <alignment vertical="center" wrapText="1"/>
    </xf>
    <xf numFmtId="0" fontId="2" fillId="0" borderId="1" xfId="0" applyFont="1" applyFill="1" applyBorder="1" applyAlignment="1">
      <alignment vertical="center" wrapText="1"/>
    </xf>
    <xf numFmtId="4" fontId="2" fillId="0" borderId="1" xfId="0" applyNumberFormat="1" applyFont="1" applyFill="1" applyBorder="1" applyAlignment="1">
      <alignment vertical="center" wrapText="1"/>
    </xf>
    <xf numFmtId="0" fontId="4" fillId="0" borderId="0" xfId="0" applyFont="1" applyFill="1" applyBorder="1" applyAlignment="1">
      <alignment horizontal="right" vertical="center" wrapText="1"/>
    </xf>
    <xf numFmtId="0" fontId="0" fillId="0" borderId="0" xfId="0" applyFont="1" applyFill="1" applyAlignment="1">
      <alignment vertical="center"/>
    </xf>
    <xf numFmtId="0" fontId="5" fillId="0" borderId="0" xfId="0" applyFont="1" applyAlignment="1">
      <alignment horizontal="left" vertical="center" wrapText="1"/>
    </xf>
    <xf numFmtId="0" fontId="6" fillId="0" borderId="0" xfId="0" applyFont="1" applyAlignment="1">
      <alignment horizontal="center" vertical="center" wrapText="1"/>
    </xf>
    <xf numFmtId="0" fontId="5" fillId="0" borderId="0" xfId="0" applyFont="1" applyAlignment="1">
      <alignment horizontal="justify" vertical="center" wrapText="1"/>
    </xf>
    <xf numFmtId="0" fontId="7" fillId="0" borderId="0" xfId="0" applyFont="1" applyAlignment="1">
      <alignment horizontal="right"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2" xfId="0" applyFont="1" applyFill="1" applyBorder="1" applyAlignment="1">
      <alignment horizontal="right" vertical="center" wrapText="1"/>
    </xf>
    <xf numFmtId="0" fontId="10" fillId="2" borderId="2" xfId="0" applyFont="1" applyFill="1" applyBorder="1" applyAlignment="1">
      <alignment horizontal="right" vertical="center"/>
    </xf>
    <xf numFmtId="0" fontId="0" fillId="0" borderId="0" xfId="0" applyFill="1">
      <alignment vertical="center"/>
    </xf>
    <xf numFmtId="0" fontId="5" fillId="0" borderId="0" xfId="0" applyFont="1" applyFill="1" applyAlignment="1">
      <alignment horizontal="justify" vertical="center" wrapText="1"/>
    </xf>
    <xf numFmtId="0" fontId="7" fillId="0" borderId="0" xfId="0" applyFont="1" applyFill="1" applyAlignment="1">
      <alignment horizontal="right" vertical="center" wrapText="1"/>
    </xf>
    <xf numFmtId="0" fontId="11" fillId="0" borderId="0" xfId="0" applyFont="1" applyFill="1" applyBorder="1" applyAlignment="1">
      <alignment horizontal="center" vertical="center" wrapText="1"/>
    </xf>
    <xf numFmtId="0" fontId="12" fillId="0" borderId="0" xfId="0" applyFont="1" applyFill="1" applyBorder="1" applyAlignment="1">
      <alignment vertical="center"/>
    </xf>
    <xf numFmtId="0" fontId="13" fillId="0" borderId="0" xfId="0" applyFont="1" applyFill="1" applyBorder="1" applyAlignment="1">
      <alignment horizontal="right" vertical="center"/>
    </xf>
    <xf numFmtId="0" fontId="14" fillId="0" borderId="2" xfId="0" applyFont="1" applyFill="1" applyBorder="1" applyAlignment="1">
      <alignment horizontal="center" vertical="center" wrapText="1"/>
    </xf>
    <xf numFmtId="0" fontId="15" fillId="0" borderId="2" xfId="0" applyNumberFormat="1" applyFont="1" applyFill="1" applyBorder="1" applyAlignment="1" applyProtection="1">
      <alignment horizontal="left" vertical="center"/>
    </xf>
    <xf numFmtId="3" fontId="16" fillId="0" borderId="2" xfId="0" applyNumberFormat="1" applyFont="1" applyFill="1" applyBorder="1" applyAlignment="1">
      <alignment horizontal="center" vertical="center" wrapText="1"/>
    </xf>
    <xf numFmtId="0" fontId="12" fillId="0" borderId="0" xfId="0" applyFont="1" applyFill="1" applyBorder="1" applyAlignment="1">
      <alignment horizontal="center" vertical="center"/>
    </xf>
    <xf numFmtId="0" fontId="12" fillId="0" borderId="0" xfId="0" applyFont="1" applyFill="1" applyBorder="1" applyAlignment="1">
      <alignment horizontal="center" vertical="center" wrapText="1"/>
    </xf>
    <xf numFmtId="0" fontId="17" fillId="0" borderId="0" xfId="0" applyFont="1" applyFill="1" applyBorder="1" applyAlignment="1">
      <alignment horizontal="center" vertical="center"/>
    </xf>
    <xf numFmtId="0" fontId="6" fillId="0" borderId="0" xfId="0" applyFont="1" applyFill="1" applyAlignment="1">
      <alignment horizontal="center" vertical="center" wrapText="1"/>
    </xf>
    <xf numFmtId="0" fontId="18" fillId="0" borderId="2" xfId="0" applyFont="1" applyFill="1" applyBorder="1" applyAlignment="1">
      <alignment horizontal="center" vertical="center"/>
    </xf>
    <xf numFmtId="0" fontId="18" fillId="0" borderId="2"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2" xfId="0" applyFont="1" applyFill="1" applyBorder="1" applyAlignment="1">
      <alignment horizontal="center" vertical="center" wrapText="1"/>
    </xf>
    <xf numFmtId="0" fontId="19" fillId="0" borderId="2" xfId="0" applyFont="1" applyFill="1" applyBorder="1" applyAlignment="1">
      <alignment horizontal="center" vertical="center"/>
    </xf>
    <xf numFmtId="0" fontId="19" fillId="0" borderId="2" xfId="0"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2" xfId="0" applyFont="1" applyFill="1" applyBorder="1" applyAlignment="1">
      <alignment horizontal="center" vertical="center" wrapText="1"/>
    </xf>
    <xf numFmtId="176" fontId="17" fillId="0" borderId="2" xfId="0" applyNumberFormat="1" applyFont="1" applyFill="1" applyBorder="1" applyAlignment="1">
      <alignment horizontal="center" vertical="center"/>
    </xf>
    <xf numFmtId="0" fontId="8" fillId="0" borderId="2" xfId="0" applyFont="1" applyBorder="1" applyAlignment="1">
      <alignment horizontal="center" vertical="center" wrapText="1"/>
    </xf>
    <xf numFmtId="0" fontId="20" fillId="0" borderId="2" xfId="0" applyFont="1" applyBorder="1" applyAlignment="1">
      <alignment horizontal="center" vertical="center" wrapText="1"/>
    </xf>
    <xf numFmtId="0" fontId="21" fillId="0" borderId="2" xfId="0" applyFont="1" applyBorder="1" applyAlignment="1">
      <alignment horizontal="left" vertical="center" wrapText="1"/>
    </xf>
    <xf numFmtId="0" fontId="8" fillId="0" borderId="2" xfId="0" applyFont="1" applyBorder="1" applyAlignment="1">
      <alignment horizontal="right" vertical="center" wrapText="1"/>
    </xf>
    <xf numFmtId="0" fontId="20" fillId="0" borderId="2" xfId="0" applyFont="1" applyBorder="1" applyAlignment="1">
      <alignment horizontal="left" vertical="center" wrapText="1"/>
    </xf>
    <xf numFmtId="0" fontId="21" fillId="0" borderId="2" xfId="0" applyFont="1" applyBorder="1" applyAlignment="1">
      <alignment horizontal="center" vertical="center" wrapText="1"/>
    </xf>
    <xf numFmtId="0" fontId="0" fillId="0" borderId="8" xfId="0" applyFont="1" applyBorder="1" applyAlignment="1">
      <alignment horizontal="center" vertical="center" wrapText="1"/>
    </xf>
    <xf numFmtId="0" fontId="22" fillId="0" borderId="0" xfId="0" applyFont="1" applyAlignment="1">
      <alignment horizontal="left" vertical="center"/>
    </xf>
    <xf numFmtId="0" fontId="23" fillId="0" borderId="0" xfId="0" applyFont="1" applyAlignment="1">
      <alignment horizontal="center" vertical="center" wrapText="1"/>
    </xf>
    <xf numFmtId="0" fontId="24" fillId="0" borderId="0" xfId="0" applyFont="1" applyAlignment="1">
      <alignment horizontal="right" vertical="center"/>
    </xf>
    <xf numFmtId="0" fontId="0" fillId="0" borderId="2" xfId="0" applyBorder="1">
      <alignment vertical="center"/>
    </xf>
    <xf numFmtId="0" fontId="21" fillId="0" borderId="2" xfId="0" applyFont="1" applyBorder="1" applyAlignment="1">
      <alignment horizontal="left" vertical="center"/>
    </xf>
    <xf numFmtId="0" fontId="21" fillId="0" borderId="2" xfId="0" applyFont="1" applyBorder="1" applyAlignment="1">
      <alignment horizontal="right" vertical="center" wrapText="1"/>
    </xf>
    <xf numFmtId="0" fontId="25" fillId="0" borderId="0" xfId="0" applyFont="1" applyFill="1" applyAlignment="1">
      <alignment horizontal="center" vertical="center" wrapText="1"/>
    </xf>
    <xf numFmtId="0" fontId="8" fillId="0" borderId="0" xfId="0" applyFont="1" applyFill="1" applyAlignment="1">
      <alignment horizontal="right" vertical="center" wrapText="1"/>
    </xf>
    <xf numFmtId="0" fontId="21" fillId="0" borderId="2" xfId="0" applyFont="1" applyFill="1" applyBorder="1" applyAlignment="1">
      <alignment horizontal="center" vertical="center"/>
    </xf>
    <xf numFmtId="0" fontId="26" fillId="0" borderId="2" xfId="0" applyFont="1" applyFill="1" applyBorder="1" applyAlignment="1">
      <alignment horizontal="center" vertical="center"/>
    </xf>
    <xf numFmtId="0" fontId="27" fillId="0" borderId="2" xfId="0" applyFont="1" applyFill="1" applyBorder="1" applyAlignment="1">
      <alignment horizontal="left" vertical="center"/>
    </xf>
    <xf numFmtId="0" fontId="27" fillId="0" borderId="2" xfId="0" applyFont="1" applyFill="1" applyBorder="1" applyAlignment="1">
      <alignment horizontal="right" vertical="center"/>
    </xf>
    <xf numFmtId="0" fontId="28" fillId="0" borderId="2" xfId="0" applyFont="1" applyFill="1" applyBorder="1" applyAlignment="1">
      <alignment horizontal="left" vertical="center"/>
    </xf>
    <xf numFmtId="0" fontId="28" fillId="0" borderId="2" xfId="0" applyFont="1" applyFill="1" applyBorder="1" applyAlignment="1">
      <alignment horizontal="right" vertical="center"/>
    </xf>
    <xf numFmtId="0" fontId="28" fillId="0" borderId="2" xfId="0" applyFont="1" applyFill="1" applyBorder="1" applyAlignment="1">
      <alignment horizontal="left" vertical="center" indent="2"/>
    </xf>
    <xf numFmtId="0" fontId="29" fillId="0" borderId="2" xfId="0" applyFont="1" applyFill="1" applyBorder="1" applyAlignment="1">
      <alignment horizontal="left" vertical="center"/>
    </xf>
    <xf numFmtId="0" fontId="28" fillId="0" borderId="2" xfId="0" applyFont="1" applyFill="1" applyBorder="1" applyAlignment="1">
      <alignment horizontal="left" vertical="center" wrapText="1" indent="2"/>
    </xf>
    <xf numFmtId="0" fontId="28" fillId="0" borderId="2" xfId="0" applyFont="1" applyFill="1" applyBorder="1" applyAlignment="1">
      <alignment horizontal="justify" vertical="center"/>
    </xf>
    <xf numFmtId="0" fontId="29" fillId="0" borderId="2" xfId="0" applyFont="1" applyFill="1" applyBorder="1" applyAlignment="1">
      <alignment horizontal="justify" vertical="center"/>
    </xf>
    <xf numFmtId="0" fontId="29" fillId="0" borderId="2" xfId="0" applyFont="1" applyFill="1" applyBorder="1" applyAlignment="1">
      <alignment horizontal="right" vertical="center"/>
    </xf>
    <xf numFmtId="0" fontId="0" fillId="0" borderId="2" xfId="0" applyFont="1" applyFill="1" applyBorder="1" applyAlignment="1">
      <alignment vertical="center"/>
    </xf>
    <xf numFmtId="0" fontId="30" fillId="0" borderId="0" xfId="0" applyFont="1" applyFill="1" applyBorder="1" applyAlignment="1">
      <alignment vertical="center"/>
    </xf>
    <xf numFmtId="0" fontId="17" fillId="0" borderId="0" xfId="0" applyNumberFormat="1" applyFont="1" applyFill="1" applyBorder="1" applyAlignment="1">
      <alignment horizontal="center" vertical="center" wrapText="1"/>
    </xf>
    <xf numFmtId="176" fontId="12" fillId="0" borderId="0" xfId="0" applyNumberFormat="1" applyFont="1" applyFill="1" applyBorder="1" applyAlignment="1">
      <alignment vertical="center"/>
    </xf>
    <xf numFmtId="0" fontId="31" fillId="0" borderId="0" xfId="0" applyFont="1" applyFill="1" applyBorder="1" applyAlignment="1">
      <alignment horizontal="center" vertical="center"/>
    </xf>
    <xf numFmtId="176" fontId="12" fillId="0" borderId="0" xfId="0" applyNumberFormat="1" applyFont="1" applyFill="1" applyBorder="1" applyAlignment="1">
      <alignment horizontal="right" vertical="center"/>
    </xf>
    <xf numFmtId="0" fontId="17" fillId="0" borderId="2" xfId="0" applyNumberFormat="1" applyFont="1" applyFill="1" applyBorder="1" applyAlignment="1">
      <alignment horizontal="center" vertical="center" wrapText="1"/>
    </xf>
    <xf numFmtId="176" fontId="17" fillId="0" borderId="2" xfId="0" applyNumberFormat="1" applyFont="1" applyFill="1" applyBorder="1" applyAlignment="1">
      <alignment horizontal="center" vertical="center" wrapText="1"/>
    </xf>
    <xf numFmtId="0" fontId="12" fillId="0" borderId="2" xfId="0" applyFont="1" applyFill="1" applyBorder="1" applyAlignment="1">
      <alignment vertical="center"/>
    </xf>
    <xf numFmtId="176" fontId="12" fillId="0" borderId="2" xfId="0" applyNumberFormat="1" applyFont="1" applyFill="1" applyBorder="1" applyAlignment="1">
      <alignment vertical="center"/>
    </xf>
    <xf numFmtId="0" fontId="28" fillId="0" borderId="0" xfId="0" applyFont="1" applyFill="1" applyAlignment="1">
      <alignment horizontal="justify" vertical="center"/>
    </xf>
    <xf numFmtId="0" fontId="7" fillId="0" borderId="0" xfId="0" applyFont="1" applyFill="1" applyAlignment="1">
      <alignment horizontal="right" vertical="center"/>
    </xf>
    <xf numFmtId="0" fontId="10"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horizontal="right" vertical="center" wrapText="1"/>
    </xf>
    <xf numFmtId="0" fontId="8" fillId="0" borderId="2" xfId="0" applyFont="1" applyFill="1" applyBorder="1" applyAlignment="1">
      <alignment horizontal="left" vertical="center" wrapText="1"/>
    </xf>
    <xf numFmtId="0" fontId="8" fillId="0" borderId="2" xfId="0" applyFont="1" applyFill="1" applyBorder="1" applyAlignment="1">
      <alignment horizontal="right" vertical="center" wrapText="1"/>
    </xf>
    <xf numFmtId="0" fontId="8" fillId="0" borderId="2" xfId="0" applyFont="1" applyFill="1" applyBorder="1" applyAlignment="1">
      <alignment horizontal="justify" vertical="center" wrapText="1"/>
    </xf>
    <xf numFmtId="0" fontId="8" fillId="0" borderId="2" xfId="0" applyFont="1" applyFill="1" applyBorder="1" applyAlignment="1">
      <alignment horizontal="right" vertical="center"/>
    </xf>
    <xf numFmtId="0" fontId="21" fillId="0" borderId="0" xfId="0" applyFont="1" applyFill="1" applyAlignment="1">
      <alignment horizontal="left" vertical="center"/>
    </xf>
    <xf numFmtId="0" fontId="12" fillId="0" borderId="0" xfId="0" applyFont="1" applyFill="1" applyBorder="1" applyAlignment="1"/>
    <xf numFmtId="0" fontId="12" fillId="0" borderId="0" xfId="0" applyFont="1" applyFill="1" applyBorder="1" applyAlignment="1">
      <alignment horizontal="center"/>
    </xf>
    <xf numFmtId="0" fontId="12" fillId="0" borderId="0" xfId="0" applyFont="1" applyFill="1" applyBorder="1" applyAlignment="1">
      <alignment horizontal="left"/>
    </xf>
    <xf numFmtId="0" fontId="32" fillId="0" borderId="0" xfId="0" applyFont="1" applyFill="1" applyAlignment="1">
      <alignment horizontal="center" vertical="center"/>
    </xf>
    <xf numFmtId="0" fontId="33" fillId="0" borderId="0" xfId="0" applyFont="1" applyFill="1" applyBorder="1" applyAlignment="1">
      <alignment horizontal="center" vertical="center"/>
    </xf>
    <xf numFmtId="0" fontId="34" fillId="0" borderId="2" xfId="0" applyFont="1" applyFill="1" applyBorder="1" applyAlignment="1">
      <alignment horizontal="center" vertical="center"/>
    </xf>
    <xf numFmtId="0" fontId="12" fillId="0" borderId="2" xfId="0" applyFont="1" applyFill="1" applyBorder="1" applyAlignment="1">
      <alignment horizontal="center"/>
    </xf>
    <xf numFmtId="0" fontId="35" fillId="0" borderId="2" xfId="0" applyFont="1" applyFill="1" applyBorder="1" applyAlignment="1">
      <alignment horizontal="center" vertical="center"/>
    </xf>
    <xf numFmtId="0" fontId="36" fillId="0" borderId="2" xfId="0" applyFont="1" applyFill="1" applyBorder="1" applyAlignment="1">
      <alignment horizontal="center" vertical="center" wrapText="1"/>
    </xf>
    <xf numFmtId="0" fontId="32" fillId="0" borderId="0" xfId="0" applyFont="1" applyFill="1" applyBorder="1" applyAlignment="1">
      <alignment horizontal="center" vertical="center"/>
    </xf>
    <xf numFmtId="0" fontId="34" fillId="0" borderId="3" xfId="0" applyFont="1" applyFill="1" applyBorder="1" applyAlignment="1">
      <alignment horizontal="left" vertical="center"/>
    </xf>
    <xf numFmtId="176" fontId="15" fillId="0" borderId="9" xfId="0" applyNumberFormat="1" applyFont="1" applyFill="1" applyBorder="1" applyAlignment="1" applyProtection="1">
      <alignment horizontal="center" vertical="center"/>
    </xf>
    <xf numFmtId="0" fontId="34" fillId="0" borderId="2" xfId="0" applyFont="1" applyFill="1" applyBorder="1" applyAlignment="1">
      <alignment horizontal="left" vertical="center"/>
    </xf>
    <xf numFmtId="176" fontId="15" fillId="0" borderId="2" xfId="0" applyNumberFormat="1" applyFont="1" applyFill="1" applyBorder="1" applyAlignment="1" applyProtection="1">
      <alignment horizontal="center" vertical="center"/>
    </xf>
    <xf numFmtId="0" fontId="34" fillId="0" borderId="2" xfId="0" applyFont="1" applyFill="1" applyBorder="1" applyAlignment="1">
      <alignment horizontal="center" vertical="center" wrapText="1"/>
    </xf>
    <xf numFmtId="0" fontId="36" fillId="0" borderId="0" xfId="0" applyFont="1" applyFill="1" applyBorder="1" applyAlignment="1">
      <alignment horizontal="left" vertical="center" wrapText="1"/>
    </xf>
    <xf numFmtId="0" fontId="37"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38" fillId="0" borderId="0" xfId="0" applyFont="1" applyFill="1" applyAlignment="1">
      <alignment horizontal="center" vertical="center" wrapText="1"/>
    </xf>
    <xf numFmtId="0" fontId="21" fillId="0" borderId="0" xfId="0" applyFont="1" applyFill="1" applyAlignment="1">
      <alignment horizontal="right" vertical="center"/>
    </xf>
    <xf numFmtId="0" fontId="27" fillId="0" borderId="2" xfId="0" applyFont="1" applyFill="1" applyBorder="1" applyAlignment="1">
      <alignment horizontal="center" vertical="center" wrapText="1"/>
    </xf>
    <xf numFmtId="0" fontId="27" fillId="0" borderId="2" xfId="0" applyFont="1" applyFill="1" applyBorder="1" applyAlignment="1">
      <alignment horizontal="center" vertical="center"/>
    </xf>
    <xf numFmtId="0" fontId="25" fillId="0" borderId="0" xfId="0" applyFont="1" applyFill="1" applyBorder="1" applyAlignment="1">
      <alignment horizontal="center" vertical="center" wrapText="1"/>
    </xf>
    <xf numFmtId="0" fontId="21" fillId="0" borderId="0" xfId="0" applyFont="1" applyFill="1" applyBorder="1" applyAlignment="1">
      <alignment horizontal="justify" vertical="center" wrapText="1"/>
    </xf>
    <xf numFmtId="0" fontId="21" fillId="0" borderId="0" xfId="0" applyFont="1" applyFill="1" applyBorder="1" applyAlignment="1">
      <alignment horizontal="right" vertical="center" wrapText="1"/>
    </xf>
    <xf numFmtId="0" fontId="28" fillId="0" borderId="2" xfId="0" applyFont="1" applyFill="1" applyBorder="1" applyAlignment="1">
      <alignment horizontal="center" vertical="center" wrapText="1"/>
    </xf>
    <xf numFmtId="0" fontId="28" fillId="0" borderId="2" xfId="0" applyFont="1" applyFill="1" applyBorder="1" applyAlignment="1">
      <alignment horizontal="right" vertical="center" wrapText="1"/>
    </xf>
    <xf numFmtId="0" fontId="21" fillId="0" borderId="2" xfId="0" applyFont="1" applyFill="1" applyBorder="1" applyAlignment="1">
      <alignment horizontal="left" vertical="center" wrapText="1"/>
    </xf>
    <xf numFmtId="0" fontId="19" fillId="0" borderId="0" xfId="0" applyFont="1" applyFill="1" applyBorder="1" applyAlignment="1"/>
    <xf numFmtId="0" fontId="12" fillId="0" borderId="0" xfId="0" applyFont="1" applyFill="1" applyBorder="1" applyAlignment="1">
      <alignment wrapText="1"/>
    </xf>
    <xf numFmtId="0" fontId="39" fillId="0" borderId="0" xfId="0" applyFont="1" applyFill="1" applyBorder="1" applyAlignment="1"/>
    <xf numFmtId="0" fontId="8" fillId="0" borderId="0" xfId="0" applyFont="1" applyFill="1" applyBorder="1" applyAlignment="1">
      <alignment horizontal="justify" vertical="center" wrapText="1"/>
    </xf>
    <xf numFmtId="0" fontId="8" fillId="0" borderId="0" xfId="0" applyFont="1" applyFill="1" applyBorder="1" applyAlignment="1">
      <alignment horizontal="right" vertical="center" wrapText="1"/>
    </xf>
    <xf numFmtId="0" fontId="9" fillId="0" borderId="2" xfId="0" applyFont="1" applyFill="1" applyBorder="1" applyAlignment="1">
      <alignment horizontal="left" vertical="center" wrapText="1"/>
    </xf>
    <xf numFmtId="0" fontId="40" fillId="0" borderId="0" xfId="0" applyFont="1" applyFill="1" applyBorder="1" applyAlignment="1">
      <alignment horizontal="center" vertical="center"/>
    </xf>
    <xf numFmtId="0" fontId="41" fillId="0" borderId="2" xfId="0"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2" xfId="0" applyFont="1" applyFill="1" applyBorder="1" applyAlignment="1">
      <alignment horizontal="left" vertical="center" wrapText="1"/>
    </xf>
    <xf numFmtId="176" fontId="15" fillId="0" borderId="2" xfId="0" applyNumberFormat="1" applyFont="1" applyFill="1" applyBorder="1" applyAlignment="1">
      <alignment horizontal="center" vertical="center"/>
    </xf>
    <xf numFmtId="0" fontId="15" fillId="0" borderId="2" xfId="0" applyFont="1" applyFill="1" applyBorder="1" applyAlignment="1">
      <alignment vertical="center" wrapText="1" shrinkToFit="1"/>
    </xf>
    <xf numFmtId="0" fontId="15" fillId="0" borderId="2" xfId="0" applyFont="1" applyFill="1" applyBorder="1" applyAlignment="1">
      <alignment vertical="center"/>
    </xf>
    <xf numFmtId="0" fontId="41" fillId="0" borderId="2" xfId="0" applyFont="1" applyFill="1" applyBorder="1" applyAlignment="1">
      <alignment horizontal="center" vertical="center" wrapText="1"/>
    </xf>
    <xf numFmtId="176" fontId="41" fillId="0" borderId="2" xfId="0" applyNumberFormat="1" applyFont="1" applyFill="1" applyBorder="1" applyAlignment="1">
      <alignment horizontal="center" vertical="center"/>
    </xf>
    <xf numFmtId="0" fontId="0" fillId="0" borderId="0" xfId="0" applyFill="1" applyBorder="1" applyAlignment="1">
      <alignment vertical="center"/>
    </xf>
    <xf numFmtId="0" fontId="40" fillId="0" borderId="0" xfId="0" applyFont="1" applyFill="1" applyBorder="1" applyAlignment="1">
      <alignment horizontal="center"/>
    </xf>
    <xf numFmtId="0" fontId="42" fillId="0" borderId="0" xfId="0" applyFont="1" applyFill="1" applyBorder="1" applyAlignment="1">
      <alignment horizontal="center"/>
    </xf>
    <xf numFmtId="0" fontId="15" fillId="0" borderId="2" xfId="0" applyFont="1" applyFill="1" applyBorder="1" applyAlignment="1">
      <alignment horizontal="left" vertical="center"/>
    </xf>
    <xf numFmtId="0" fontId="15" fillId="0" borderId="2" xfId="0" applyFont="1" applyFill="1" applyBorder="1" applyAlignment="1">
      <alignment vertical="center" shrinkToFit="1"/>
    </xf>
    <xf numFmtId="0" fontId="15" fillId="0" borderId="2" xfId="0" applyFont="1" applyFill="1" applyBorder="1" applyAlignment="1"/>
    <xf numFmtId="0" fontId="43" fillId="0" borderId="0" xfId="0" applyFont="1" applyFill="1" applyBorder="1" applyAlignment="1">
      <alignment horizontal="center" vertical="center" wrapText="1"/>
    </xf>
    <xf numFmtId="0" fontId="2" fillId="0" borderId="0" xfId="0" applyFont="1" applyFill="1" applyBorder="1" applyAlignment="1">
      <alignment horizontal="right" vertical="center" wrapText="1"/>
    </xf>
    <xf numFmtId="0" fontId="2" fillId="3" borderId="1" xfId="0" applyFont="1" applyFill="1" applyBorder="1" applyAlignment="1">
      <alignment vertical="center" wrapText="1"/>
    </xf>
    <xf numFmtId="4" fontId="2" fillId="3" borderId="1" xfId="0" applyNumberFormat="1" applyFont="1" applyFill="1" applyBorder="1" applyAlignment="1">
      <alignment horizontal="right" vertical="center" wrapText="1"/>
    </xf>
    <xf numFmtId="4" fontId="2" fillId="0" borderId="1" xfId="0" applyNumberFormat="1" applyFont="1" applyFill="1" applyBorder="1" applyAlignment="1">
      <alignment horizontal="right" vertical="center" wrapText="1"/>
    </xf>
    <xf numFmtId="4" fontId="4" fillId="0" borderId="1" xfId="0" applyNumberFormat="1" applyFont="1" applyFill="1" applyBorder="1" applyAlignment="1">
      <alignment horizontal="right" vertical="center" wrapText="1"/>
    </xf>
    <xf numFmtId="0" fontId="44"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4" fontId="4" fillId="3" borderId="2" xfId="0" applyNumberFormat="1" applyFont="1" applyFill="1" applyBorder="1" applyAlignment="1">
      <alignment vertical="center" wrapText="1"/>
    </xf>
    <xf numFmtId="0" fontId="4" fillId="3" borderId="2" xfId="0" applyFont="1" applyFill="1" applyBorder="1" applyAlignment="1">
      <alignment vertical="center" wrapText="1"/>
    </xf>
    <xf numFmtId="0" fontId="2" fillId="3" borderId="2" xfId="0" applyFont="1" applyFill="1" applyBorder="1" applyAlignment="1">
      <alignment vertical="center" wrapText="1"/>
    </xf>
    <xf numFmtId="4" fontId="2" fillId="3" borderId="2" xfId="0" applyNumberFormat="1" applyFont="1" applyFill="1" applyBorder="1" applyAlignment="1">
      <alignment vertical="center" wrapText="1"/>
    </xf>
    <xf numFmtId="0" fontId="2" fillId="0" borderId="2" xfId="0" applyFont="1" applyFill="1" applyBorder="1" applyAlignment="1">
      <alignment vertical="center" wrapText="1"/>
    </xf>
    <xf numFmtId="0" fontId="45" fillId="0" borderId="0" xfId="0" applyFont="1" applyFill="1" applyBorder="1" applyAlignment="1">
      <alignment vertical="center"/>
    </xf>
    <xf numFmtId="0" fontId="18" fillId="0" borderId="0" xfId="0" applyFont="1" applyFill="1" applyBorder="1" applyAlignment="1">
      <alignment horizontal="center" vertical="center"/>
    </xf>
    <xf numFmtId="0" fontId="46" fillId="0" borderId="0" xfId="0" applyNumberFormat="1" applyFont="1" applyFill="1" applyBorder="1" applyAlignment="1">
      <alignment horizontal="center" vertical="center" wrapText="1"/>
    </xf>
    <xf numFmtId="0" fontId="46" fillId="0" borderId="0" xfId="0" applyNumberFormat="1" applyFont="1" applyFill="1" applyBorder="1" applyAlignment="1">
      <alignment vertical="center" wrapText="1"/>
    </xf>
    <xf numFmtId="0" fontId="12" fillId="0" borderId="0" xfId="0" applyNumberFormat="1" applyFont="1" applyFill="1" applyBorder="1" applyAlignment="1">
      <alignment vertical="center" wrapText="1"/>
    </xf>
    <xf numFmtId="0" fontId="12" fillId="0" borderId="0" xfId="0" applyNumberFormat="1" applyFont="1" applyFill="1" applyBorder="1" applyAlignment="1">
      <alignment horizontal="right" vertical="center" wrapText="1"/>
    </xf>
    <xf numFmtId="0" fontId="12" fillId="0" borderId="3" xfId="0" applyFont="1" applyFill="1" applyBorder="1" applyAlignment="1">
      <alignment vertical="center"/>
    </xf>
    <xf numFmtId="0" fontId="12" fillId="0" borderId="7" xfId="0" applyFont="1" applyFill="1" applyBorder="1" applyAlignment="1">
      <alignment vertical="center"/>
    </xf>
    <xf numFmtId="0" fontId="12" fillId="0" borderId="4" xfId="0" applyFont="1" applyFill="1" applyBorder="1" applyAlignment="1">
      <alignment vertical="center"/>
    </xf>
    <xf numFmtId="0" fontId="12" fillId="0" borderId="4" xfId="0" applyFont="1" applyFill="1" applyBorder="1" applyAlignment="1">
      <alignment vertical="center" wrapText="1"/>
    </xf>
    <xf numFmtId="0" fontId="47" fillId="0" borderId="2" xfId="0" applyFont="1" applyFill="1" applyBorder="1" applyAlignment="1">
      <alignment vertical="center"/>
    </xf>
    <xf numFmtId="10" fontId="12" fillId="0" borderId="0" xfId="0" applyNumberFormat="1" applyFont="1" applyFill="1" applyBorder="1" applyAlignment="1">
      <alignment vertical="center" wrapText="1"/>
    </xf>
    <xf numFmtId="0" fontId="48" fillId="0" borderId="0" xfId="0" applyNumberFormat="1" applyFont="1" applyFill="1" applyBorder="1" applyAlignment="1">
      <alignment horizontal="center" vertical="center" wrapText="1"/>
    </xf>
    <xf numFmtId="10" fontId="48" fillId="0" borderId="0" xfId="0" applyNumberFormat="1" applyFont="1" applyFill="1" applyBorder="1" applyAlignment="1">
      <alignment horizontal="center" vertical="center" wrapText="1"/>
    </xf>
    <xf numFmtId="0" fontId="12" fillId="0" borderId="2" xfId="0" applyNumberFormat="1" applyFont="1" applyFill="1" applyBorder="1" applyAlignment="1">
      <alignment horizontal="center" vertical="center" wrapText="1"/>
    </xf>
    <xf numFmtId="10" fontId="12" fillId="0" borderId="2" xfId="0" applyNumberFormat="1" applyFont="1" applyFill="1" applyBorder="1" applyAlignment="1">
      <alignment horizontal="center" vertical="center" wrapText="1"/>
    </xf>
    <xf numFmtId="0" fontId="12" fillId="0" borderId="2" xfId="0" applyNumberFormat="1" applyFont="1" applyFill="1" applyBorder="1" applyAlignment="1">
      <alignment vertical="center" wrapText="1"/>
    </xf>
    <xf numFmtId="10" fontId="12" fillId="0" borderId="2" xfId="0" applyNumberFormat="1" applyFont="1" applyFill="1" applyBorder="1" applyAlignment="1">
      <alignment vertical="center"/>
    </xf>
    <xf numFmtId="0" fontId="49" fillId="0" borderId="2" xfId="0" applyNumberFormat="1" applyFont="1" applyFill="1" applyBorder="1" applyAlignment="1">
      <alignment vertical="center" wrapText="1"/>
    </xf>
    <xf numFmtId="0" fontId="50" fillId="0" borderId="2" xfId="0" applyNumberFormat="1" applyFont="1" applyFill="1" applyBorder="1" applyAlignment="1">
      <alignment vertical="center" wrapText="1"/>
    </xf>
    <xf numFmtId="0" fontId="15" fillId="0" borderId="2" xfId="0" applyNumberFormat="1" applyFont="1" applyFill="1" applyBorder="1" applyAlignment="1">
      <alignment vertical="center" wrapText="1"/>
    </xf>
    <xf numFmtId="0" fontId="12" fillId="0" borderId="2" xfId="0" applyNumberFormat="1" applyFont="1" applyFill="1" applyBorder="1" applyAlignment="1">
      <alignment vertical="center"/>
    </xf>
    <xf numFmtId="0" fontId="47" fillId="0" borderId="2" xfId="0" applyNumberFormat="1" applyFont="1" applyFill="1" applyBorder="1" applyAlignment="1">
      <alignment vertical="center" wrapText="1"/>
    </xf>
    <xf numFmtId="0" fontId="51" fillId="0" borderId="0" xfId="0" applyFont="1" applyAlignment="1">
      <alignment horizontal="center" vertical="center" wrapText="1"/>
    </xf>
    <xf numFmtId="0" fontId="12" fillId="0" borderId="0" xfId="0" applyFont="1" applyFill="1" applyAlignment="1">
      <alignment vertical="center"/>
    </xf>
    <xf numFmtId="0" fontId="17" fillId="0" borderId="0" xfId="0" applyFont="1" applyFill="1" applyAlignment="1">
      <alignment horizontal="center" vertical="center"/>
    </xf>
    <xf numFmtId="0" fontId="12" fillId="0" borderId="0" xfId="0" applyNumberFormat="1" applyFont="1" applyFill="1" applyAlignment="1">
      <alignment vertical="center" wrapText="1"/>
    </xf>
    <xf numFmtId="10" fontId="12" fillId="0" borderId="0" xfId="0" applyNumberFormat="1" applyFont="1" applyFill="1" applyAlignment="1">
      <alignment vertical="center" wrapText="1"/>
    </xf>
    <xf numFmtId="0" fontId="31" fillId="0" borderId="0" xfId="0" applyNumberFormat="1" applyFont="1" applyFill="1" applyBorder="1" applyAlignment="1">
      <alignment horizontal="center" vertical="center" wrapText="1"/>
    </xf>
    <xf numFmtId="176" fontId="31" fillId="0" borderId="0" xfId="0" applyNumberFormat="1" applyFont="1" applyFill="1" applyBorder="1" applyAlignment="1">
      <alignment horizontal="center" vertical="center" wrapText="1"/>
    </xf>
    <xf numFmtId="10" fontId="31" fillId="0" borderId="0" xfId="0" applyNumberFormat="1" applyFont="1" applyFill="1" applyBorder="1" applyAlignment="1">
      <alignment horizontal="center" vertical="center" wrapText="1"/>
    </xf>
    <xf numFmtId="176" fontId="12" fillId="0" borderId="0" xfId="0" applyNumberFormat="1" applyFont="1" applyFill="1" applyBorder="1" applyAlignment="1">
      <alignment vertical="center" wrapText="1"/>
    </xf>
    <xf numFmtId="0" fontId="47" fillId="0" borderId="0" xfId="0" applyNumberFormat="1" applyFont="1" applyFill="1" applyBorder="1" applyAlignment="1">
      <alignment horizontal="right" vertical="center" wrapText="1"/>
    </xf>
    <xf numFmtId="0" fontId="52" fillId="0" borderId="2" xfId="0" applyNumberFormat="1" applyFont="1" applyFill="1" applyBorder="1" applyAlignment="1">
      <alignment horizontal="center" vertical="center" wrapText="1"/>
    </xf>
    <xf numFmtId="10" fontId="17" fillId="0" borderId="2" xfId="0" applyNumberFormat="1" applyFont="1" applyFill="1" applyBorder="1" applyAlignment="1">
      <alignment horizontal="center" vertical="center" wrapText="1"/>
    </xf>
    <xf numFmtId="0" fontId="19" fillId="0" borderId="2" xfId="0" applyNumberFormat="1" applyFont="1" applyFill="1" applyBorder="1" applyAlignment="1">
      <alignment horizontal="center" vertical="center" wrapText="1"/>
    </xf>
    <xf numFmtId="176" fontId="12" fillId="0" borderId="2" xfId="0" applyNumberFormat="1" applyFont="1" applyFill="1" applyBorder="1" applyAlignment="1">
      <alignment vertical="center" wrapText="1"/>
    </xf>
    <xf numFmtId="10" fontId="12" fillId="0" borderId="2" xfId="0" applyNumberFormat="1" applyFont="1" applyFill="1" applyBorder="1" applyAlignment="1">
      <alignment vertical="center" wrapText="1"/>
    </xf>
    <xf numFmtId="10" fontId="12" fillId="0" borderId="2" xfId="0" applyNumberFormat="1" applyFont="1" applyFill="1" applyBorder="1" applyAlignment="1">
      <alignment horizontal="right" vertical="center" wrapText="1"/>
    </xf>
    <xf numFmtId="0" fontId="17" fillId="0" borderId="0" xfId="0" applyFont="1" applyFill="1" applyBorder="1" applyAlignment="1">
      <alignment vertical="center"/>
    </xf>
    <xf numFmtId="0" fontId="12" fillId="0" borderId="0" xfId="0" applyFont="1" applyFill="1" applyBorder="1" applyAlignment="1">
      <alignment vertical="center" wrapText="1"/>
    </xf>
    <xf numFmtId="177" fontId="12" fillId="0" borderId="0" xfId="0" applyNumberFormat="1" applyFont="1" applyFill="1" applyBorder="1" applyAlignment="1">
      <alignment vertical="center" wrapText="1"/>
    </xf>
    <xf numFmtId="0" fontId="53" fillId="0" borderId="0" xfId="0" applyFont="1" applyFill="1" applyBorder="1" applyAlignment="1">
      <alignment horizontal="center" vertical="center" wrapText="1"/>
    </xf>
    <xf numFmtId="10" fontId="53" fillId="0" borderId="0" xfId="0" applyNumberFormat="1" applyFont="1" applyFill="1" applyBorder="1" applyAlignment="1">
      <alignment horizontal="center" vertical="center" wrapText="1"/>
    </xf>
    <xf numFmtId="0" fontId="54" fillId="0" borderId="0" xfId="0" applyFont="1" applyFill="1" applyBorder="1" applyAlignment="1">
      <alignment vertical="center" wrapText="1"/>
    </xf>
    <xf numFmtId="177" fontId="54" fillId="0" borderId="0" xfId="0" applyNumberFormat="1" applyFont="1" applyFill="1" applyBorder="1" applyAlignment="1">
      <alignment vertical="center" wrapText="1"/>
    </xf>
    <xf numFmtId="10" fontId="54" fillId="0" borderId="0" xfId="0" applyNumberFormat="1" applyFont="1" applyFill="1" applyBorder="1" applyAlignment="1">
      <alignment horizontal="center" vertical="center" wrapText="1"/>
    </xf>
    <xf numFmtId="9" fontId="54" fillId="0" borderId="0" xfId="0" applyNumberFormat="1" applyFont="1" applyFill="1" applyBorder="1" applyAlignment="1">
      <alignment horizontal="center" vertical="center" wrapText="1"/>
    </xf>
    <xf numFmtId="0" fontId="31" fillId="0" borderId="2" xfId="0" applyFont="1" applyFill="1" applyBorder="1" applyAlignment="1">
      <alignment horizontal="center" vertical="center" wrapText="1"/>
    </xf>
    <xf numFmtId="10" fontId="31" fillId="0" borderId="2" xfId="0" applyNumberFormat="1" applyFont="1" applyFill="1" applyBorder="1" applyAlignment="1">
      <alignment horizontal="center" vertical="center" wrapText="1"/>
    </xf>
    <xf numFmtId="178" fontId="31" fillId="0" borderId="2" xfId="0" applyNumberFormat="1" applyFont="1" applyFill="1" applyBorder="1" applyAlignment="1">
      <alignment horizontal="center" vertical="center" wrapText="1"/>
    </xf>
    <xf numFmtId="0" fontId="55" fillId="0" borderId="2" xfId="0" applyFont="1" applyFill="1" applyBorder="1" applyAlignment="1">
      <alignment horizontal="center" vertical="center" wrapText="1"/>
    </xf>
    <xf numFmtId="177" fontId="56" fillId="0" borderId="2" xfId="0" applyNumberFormat="1" applyFont="1" applyFill="1" applyBorder="1" applyAlignment="1">
      <alignment horizontal="center" vertical="center" wrapText="1"/>
    </xf>
    <xf numFmtId="10" fontId="56" fillId="0" borderId="2" xfId="0" applyNumberFormat="1" applyFont="1" applyFill="1" applyBorder="1" applyAlignment="1">
      <alignment horizontal="center" vertical="center" wrapText="1"/>
    </xf>
    <xf numFmtId="177" fontId="57" fillId="0" borderId="2" xfId="0" applyNumberFormat="1" applyFont="1" applyFill="1" applyBorder="1" applyAlignment="1">
      <alignment horizontal="center" vertical="center" wrapText="1"/>
    </xf>
    <xf numFmtId="0" fontId="56" fillId="0" borderId="2" xfId="0" applyFont="1" applyFill="1" applyBorder="1" applyAlignment="1">
      <alignment horizontal="center" vertical="center" wrapText="1"/>
    </xf>
    <xf numFmtId="176" fontId="56" fillId="0" borderId="2" xfId="0" applyNumberFormat="1" applyFont="1" applyFill="1" applyBorder="1" applyAlignment="1">
      <alignment horizontal="center" vertical="center" wrapText="1"/>
    </xf>
    <xf numFmtId="177" fontId="12" fillId="0" borderId="2" xfId="0" applyNumberFormat="1" applyFont="1" applyFill="1" applyBorder="1" applyAlignment="1">
      <alignment vertical="center" wrapText="1"/>
    </xf>
    <xf numFmtId="0" fontId="58" fillId="0" borderId="2" xfId="0" applyFont="1" applyFill="1" applyBorder="1" applyAlignment="1">
      <alignment horizontal="center" vertical="center" wrapText="1"/>
    </xf>
    <xf numFmtId="0" fontId="56" fillId="0" borderId="2"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theme" Target="theme/theme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workbookViewId="0">
      <selection activeCell="H9" sqref="H9"/>
    </sheetView>
  </sheetViews>
  <sheetFormatPr defaultColWidth="7.86111111111111" defaultRowHeight="15.6" outlineLevelCol="4"/>
  <cols>
    <col min="1" max="1" width="32.787037037037" style="200" customWidth="1"/>
    <col min="2" max="2" width="21.712962962963" style="200" customWidth="1"/>
    <col min="3" max="3" width="20" style="201" customWidth="1"/>
    <col min="4" max="4" width="19.1388888888889" style="171" customWidth="1"/>
    <col min="5" max="5" width="19.1388888888889" style="200" customWidth="1"/>
    <col min="6" max="16384" width="7.86111111111111" style="32"/>
  </cols>
  <sheetData>
    <row r="1" spans="1:1">
      <c r="A1" s="200" t="s">
        <v>0</v>
      </c>
    </row>
    <row r="2" s="32" customFormat="1" ht="66.75" customHeight="1" spans="1:5">
      <c r="A2" s="202" t="s">
        <v>1</v>
      </c>
      <c r="B2" s="202"/>
      <c r="C2" s="202"/>
      <c r="D2" s="203"/>
      <c r="E2" s="202"/>
    </row>
    <row r="3" s="32" customFormat="1" ht="24" customHeight="1" spans="1:5">
      <c r="A3" s="200"/>
      <c r="B3" s="204"/>
      <c r="C3" s="205"/>
      <c r="D3" s="206" t="s">
        <v>2</v>
      </c>
      <c r="E3" s="207"/>
    </row>
    <row r="4" s="199" customFormat="1" ht="78.75" customHeight="1" spans="1:5">
      <c r="A4" s="208" t="s">
        <v>3</v>
      </c>
      <c r="B4" s="208" t="s">
        <v>4</v>
      </c>
      <c r="C4" s="208" t="s">
        <v>5</v>
      </c>
      <c r="D4" s="209" t="s">
        <v>6</v>
      </c>
      <c r="E4" s="210" t="s">
        <v>7</v>
      </c>
    </row>
    <row r="5" s="32" customFormat="1" ht="50.05" customHeight="1" spans="1:5">
      <c r="A5" s="211" t="s">
        <v>8</v>
      </c>
      <c r="B5" s="212">
        <f>SUM(B6:B7)</f>
        <v>146259</v>
      </c>
      <c r="C5" s="212">
        <f>SUM(C6:C7)</f>
        <v>154637</v>
      </c>
      <c r="D5" s="213">
        <f t="shared" ref="D5:D9" si="0">(C5-B5)/B5</f>
        <v>0.0572819450426982</v>
      </c>
      <c r="E5" s="212"/>
    </row>
    <row r="6" s="32" customFormat="1" ht="50.05" customHeight="1" spans="1:5">
      <c r="A6" s="211" t="s">
        <v>9</v>
      </c>
      <c r="B6" s="212">
        <v>139022</v>
      </c>
      <c r="C6" s="212">
        <v>147490</v>
      </c>
      <c r="D6" s="213">
        <f t="shared" si="0"/>
        <v>0.0609112226841795</v>
      </c>
      <c r="E6" s="212"/>
    </row>
    <row r="7" s="80" customFormat="1" ht="50.05" customHeight="1" spans="1:5">
      <c r="A7" s="211" t="s">
        <v>10</v>
      </c>
      <c r="B7" s="212">
        <v>7237</v>
      </c>
      <c r="C7" s="212">
        <v>7147</v>
      </c>
      <c r="D7" s="213">
        <f t="shared" si="0"/>
        <v>-0.0124360923034407</v>
      </c>
      <c r="E7" s="214"/>
    </row>
    <row r="8" s="32" customFormat="1" ht="45" hidden="1" customHeight="1" spans="1:5">
      <c r="A8" s="215" t="s">
        <v>11</v>
      </c>
      <c r="B8" s="212"/>
      <c r="C8" s="216"/>
      <c r="D8" s="213" t="e">
        <f t="shared" si="0"/>
        <v>#DIV/0!</v>
      </c>
      <c r="E8" s="217"/>
    </row>
    <row r="9" s="32" customFormat="1" ht="45" customHeight="1" spans="1:5">
      <c r="A9" s="218" t="s">
        <v>12</v>
      </c>
      <c r="B9" s="212">
        <v>36847</v>
      </c>
      <c r="C9" s="216">
        <v>39242</v>
      </c>
      <c r="D9" s="213">
        <f t="shared" si="0"/>
        <v>0.0649985073411675</v>
      </c>
      <c r="E9" s="219"/>
    </row>
    <row r="10" s="32" customFormat="1" spans="1:5">
      <c r="A10" s="200"/>
      <c r="B10" s="200"/>
      <c r="C10" s="201"/>
      <c r="D10" s="171"/>
      <c r="E10" s="200"/>
    </row>
    <row r="11" s="32" customFormat="1" spans="1:4">
      <c r="A11" s="200"/>
      <c r="B11" s="200"/>
      <c r="C11" s="171"/>
      <c r="D11" s="200"/>
    </row>
    <row r="12" s="32" customFormat="1" spans="1:4">
      <c r="A12" s="200"/>
      <c r="B12" s="200"/>
      <c r="C12" s="171"/>
      <c r="D12" s="200"/>
    </row>
  </sheetData>
  <mergeCells count="2">
    <mergeCell ref="A2:E2"/>
    <mergeCell ref="D3:E3"/>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1"/>
  <sheetViews>
    <sheetView topLeftCell="A41" workbookViewId="0">
      <selection activeCell="E19" sqref="E19"/>
    </sheetView>
  </sheetViews>
  <sheetFormatPr defaultColWidth="9" defaultRowHeight="14.4" outlineLevelCol="1"/>
  <cols>
    <col min="1" max="1" width="53.8796296296296" style="10" customWidth="1"/>
    <col min="2" max="2" width="21.25" style="10" customWidth="1"/>
    <col min="3" max="16384" width="9" style="10"/>
  </cols>
  <sheetData>
    <row r="1" spans="1:1">
      <c r="A1" s="10" t="s">
        <v>1009</v>
      </c>
    </row>
    <row r="2" s="10" customFormat="1" ht="45" customHeight="1" spans="1:2">
      <c r="A2" s="119" t="s">
        <v>1010</v>
      </c>
      <c r="B2" s="119"/>
    </row>
    <row r="3" s="10" customFormat="1" spans="1:2">
      <c r="A3" s="120"/>
      <c r="B3" s="121" t="s">
        <v>15</v>
      </c>
    </row>
    <row r="4" s="10" customFormat="1" ht="32" customHeight="1" spans="1:2">
      <c r="A4" s="117" t="s">
        <v>1011</v>
      </c>
      <c r="B4" s="117" t="s">
        <v>1012</v>
      </c>
    </row>
    <row r="5" s="10" customFormat="1" ht="32" customHeight="1" spans="1:2">
      <c r="A5" s="122" t="s">
        <v>111</v>
      </c>
      <c r="B5" s="123">
        <v>0</v>
      </c>
    </row>
    <row r="6" s="10" customFormat="1" ht="32" customHeight="1" spans="1:2">
      <c r="A6" s="124" t="s">
        <v>1013</v>
      </c>
      <c r="B6" s="123">
        <v>0</v>
      </c>
    </row>
    <row r="7" s="10" customFormat="1" ht="32" customHeight="1" spans="1:2">
      <c r="A7" s="124" t="s">
        <v>1014</v>
      </c>
      <c r="B7" s="123">
        <v>0</v>
      </c>
    </row>
    <row r="8" s="10" customFormat="1" ht="32" customHeight="1" spans="1:2">
      <c r="A8" s="124" t="s">
        <v>1015</v>
      </c>
      <c r="B8" s="123">
        <v>0</v>
      </c>
    </row>
    <row r="9" s="10" customFormat="1" ht="32" customHeight="1" spans="1:2">
      <c r="A9" s="124" t="s">
        <v>1016</v>
      </c>
      <c r="B9" s="123">
        <v>0</v>
      </c>
    </row>
    <row r="10" s="10" customFormat="1" ht="32" customHeight="1" spans="1:2">
      <c r="A10" s="124" t="s">
        <v>1017</v>
      </c>
      <c r="B10" s="123">
        <v>0</v>
      </c>
    </row>
    <row r="11" s="10" customFormat="1" ht="32" customHeight="1" spans="1:2">
      <c r="A11" s="124" t="s">
        <v>1018</v>
      </c>
      <c r="B11" s="123">
        <v>0</v>
      </c>
    </row>
    <row r="12" s="10" customFormat="1" ht="32" customHeight="1" spans="1:2">
      <c r="A12" s="124" t="s">
        <v>1019</v>
      </c>
      <c r="B12" s="123">
        <v>0</v>
      </c>
    </row>
    <row r="13" s="10" customFormat="1" ht="32" customHeight="1" spans="1:2">
      <c r="A13" s="124" t="s">
        <v>1020</v>
      </c>
      <c r="B13" s="123">
        <v>0</v>
      </c>
    </row>
    <row r="14" s="10" customFormat="1" ht="32" customHeight="1" spans="1:2">
      <c r="A14" s="124" t="s">
        <v>1021</v>
      </c>
      <c r="B14" s="123">
        <v>0</v>
      </c>
    </row>
    <row r="15" s="10" customFormat="1" ht="32" customHeight="1" spans="1:2">
      <c r="A15" s="124" t="s">
        <v>1022</v>
      </c>
      <c r="B15" s="123">
        <v>0</v>
      </c>
    </row>
    <row r="16" s="10" customFormat="1" ht="32" customHeight="1" spans="1:2">
      <c r="A16" s="124" t="s">
        <v>1023</v>
      </c>
      <c r="B16" s="123">
        <v>0</v>
      </c>
    </row>
    <row r="17" s="10" customFormat="1" ht="32" customHeight="1" spans="1:2">
      <c r="A17" s="124" t="s">
        <v>1024</v>
      </c>
      <c r="B17" s="123">
        <v>0</v>
      </c>
    </row>
    <row r="18" s="10" customFormat="1" ht="32" customHeight="1" spans="1:2">
      <c r="A18" s="124" t="s">
        <v>1025</v>
      </c>
      <c r="B18" s="123">
        <v>0</v>
      </c>
    </row>
    <row r="19" s="10" customFormat="1" ht="32" customHeight="1" spans="1:2">
      <c r="A19" s="124" t="s">
        <v>1026</v>
      </c>
      <c r="B19" s="123">
        <v>0</v>
      </c>
    </row>
    <row r="20" s="10" customFormat="1" ht="32" customHeight="1" spans="1:2">
      <c r="A20" s="124" t="s">
        <v>1027</v>
      </c>
      <c r="B20" s="123">
        <v>0</v>
      </c>
    </row>
    <row r="21" s="10" customFormat="1" ht="32" customHeight="1" spans="1:2">
      <c r="A21" s="124" t="s">
        <v>1028</v>
      </c>
      <c r="B21" s="123">
        <v>0</v>
      </c>
    </row>
    <row r="22" s="10" customFormat="1" ht="32" customHeight="1" spans="1:2">
      <c r="A22" s="124" t="s">
        <v>1029</v>
      </c>
      <c r="B22" s="123">
        <v>0</v>
      </c>
    </row>
    <row r="23" s="10" customFormat="1" ht="32" customHeight="1" spans="1:2">
      <c r="A23" s="124" t="s">
        <v>1030</v>
      </c>
      <c r="B23" s="123">
        <v>0</v>
      </c>
    </row>
    <row r="24" s="10" customFormat="1" ht="32" customHeight="1" spans="1:2">
      <c r="A24" s="124" t="s">
        <v>1031</v>
      </c>
      <c r="B24" s="123">
        <v>0</v>
      </c>
    </row>
    <row r="25" s="10" customFormat="1" ht="32" customHeight="1" spans="1:2">
      <c r="A25" s="124" t="s">
        <v>1032</v>
      </c>
      <c r="B25" s="123">
        <v>0</v>
      </c>
    </row>
    <row r="26" s="10" customFormat="1" ht="32" customHeight="1" spans="1:2">
      <c r="A26" s="124" t="s">
        <v>1033</v>
      </c>
      <c r="B26" s="123">
        <v>0</v>
      </c>
    </row>
    <row r="27" s="10" customFormat="1" ht="32" customHeight="1" spans="1:2">
      <c r="A27" s="124" t="s">
        <v>1034</v>
      </c>
      <c r="B27" s="123">
        <v>0</v>
      </c>
    </row>
    <row r="28" s="10" customFormat="1" ht="32" customHeight="1" spans="1:2">
      <c r="A28" s="124" t="s">
        <v>1035</v>
      </c>
      <c r="B28" s="123">
        <v>0</v>
      </c>
    </row>
    <row r="29" s="10" customFormat="1" ht="32" customHeight="1" spans="1:2">
      <c r="A29" s="124" t="s">
        <v>1036</v>
      </c>
      <c r="B29" s="123">
        <v>0</v>
      </c>
    </row>
    <row r="30" s="10" customFormat="1" ht="32" customHeight="1" spans="1:2">
      <c r="A30" s="124" t="s">
        <v>1037</v>
      </c>
      <c r="B30" s="123">
        <v>0</v>
      </c>
    </row>
    <row r="31" s="10" customFormat="1" ht="32" customHeight="1" spans="1:2">
      <c r="A31" s="124" t="s">
        <v>1038</v>
      </c>
      <c r="B31" s="123">
        <v>0</v>
      </c>
    </row>
    <row r="32" s="10" customFormat="1" ht="32" customHeight="1" spans="1:2">
      <c r="A32" s="124" t="s">
        <v>1039</v>
      </c>
      <c r="B32" s="123">
        <v>0</v>
      </c>
    </row>
    <row r="33" s="10" customFormat="1" ht="32" customHeight="1" spans="1:2">
      <c r="A33" s="124" t="s">
        <v>1040</v>
      </c>
      <c r="B33" s="123">
        <v>0</v>
      </c>
    </row>
    <row r="34" s="10" customFormat="1" ht="32" customHeight="1" spans="1:2">
      <c r="A34" s="124" t="s">
        <v>1041</v>
      </c>
      <c r="B34" s="123">
        <v>0</v>
      </c>
    </row>
    <row r="35" s="10" customFormat="1" ht="32" customHeight="1" spans="1:2">
      <c r="A35" s="124" t="s">
        <v>1042</v>
      </c>
      <c r="B35" s="123">
        <v>0</v>
      </c>
    </row>
    <row r="36" s="10" customFormat="1" ht="32" customHeight="1" spans="1:2">
      <c r="A36" s="124" t="s">
        <v>1043</v>
      </c>
      <c r="B36" s="123">
        <v>0</v>
      </c>
    </row>
    <row r="37" s="10" customFormat="1" ht="32" customHeight="1" spans="1:2">
      <c r="A37" s="124" t="s">
        <v>1044</v>
      </c>
      <c r="B37" s="123">
        <v>0</v>
      </c>
    </row>
    <row r="38" s="10" customFormat="1" ht="32" customHeight="1" spans="1:2">
      <c r="A38" s="124" t="s">
        <v>1045</v>
      </c>
      <c r="B38" s="123">
        <v>0</v>
      </c>
    </row>
    <row r="39" s="10" customFormat="1" ht="32" customHeight="1" spans="1:2">
      <c r="A39" s="124" t="s">
        <v>1046</v>
      </c>
      <c r="B39" s="123">
        <v>0</v>
      </c>
    </row>
    <row r="40" s="10" customFormat="1" ht="32" customHeight="1" spans="1:2">
      <c r="A40" s="124" t="s">
        <v>1047</v>
      </c>
      <c r="B40" s="123">
        <v>0</v>
      </c>
    </row>
    <row r="41" s="10" customFormat="1" ht="32" customHeight="1" spans="1:2">
      <c r="A41" s="124" t="s">
        <v>1048</v>
      </c>
      <c r="B41" s="123">
        <v>0</v>
      </c>
    </row>
    <row r="42" s="10" customFormat="1" ht="32" customHeight="1" spans="1:2">
      <c r="A42" s="124" t="s">
        <v>1049</v>
      </c>
      <c r="B42" s="123">
        <v>0</v>
      </c>
    </row>
    <row r="43" s="10" customFormat="1" ht="32" customHeight="1" spans="1:2">
      <c r="A43" s="124" t="s">
        <v>1050</v>
      </c>
      <c r="B43" s="123">
        <v>0</v>
      </c>
    </row>
    <row r="44" s="10" customFormat="1" ht="32" customHeight="1" spans="1:2">
      <c r="A44" s="124" t="s">
        <v>1051</v>
      </c>
      <c r="B44" s="123">
        <v>0</v>
      </c>
    </row>
    <row r="45" s="10" customFormat="1" ht="32" customHeight="1" spans="1:2">
      <c r="A45" s="124" t="s">
        <v>1052</v>
      </c>
      <c r="B45" s="123">
        <v>0</v>
      </c>
    </row>
    <row r="46" s="10" customFormat="1" ht="32" customHeight="1" spans="1:2">
      <c r="A46" s="124" t="s">
        <v>1053</v>
      </c>
      <c r="B46" s="123">
        <v>0</v>
      </c>
    </row>
    <row r="47" s="10" customFormat="1" ht="32" customHeight="1" spans="1:2">
      <c r="A47" s="124" t="s">
        <v>1054</v>
      </c>
      <c r="B47" s="123">
        <v>0</v>
      </c>
    </row>
    <row r="48" s="10" customFormat="1" ht="32" customHeight="1" spans="1:2">
      <c r="A48" s="124" t="s">
        <v>1055</v>
      </c>
      <c r="B48" s="123">
        <v>0</v>
      </c>
    </row>
    <row r="49" s="10" customFormat="1" ht="32" customHeight="1" spans="1:2">
      <c r="A49" s="124" t="s">
        <v>1056</v>
      </c>
      <c r="B49" s="123">
        <v>0</v>
      </c>
    </row>
    <row r="50" s="10" customFormat="1" ht="32" customHeight="1" spans="1:2">
      <c r="A50" s="124" t="s">
        <v>1057</v>
      </c>
      <c r="B50" s="123">
        <v>0</v>
      </c>
    </row>
    <row r="51" s="10" customFormat="1" ht="32" customHeight="1" spans="1:2">
      <c r="A51" s="124" t="s">
        <v>1058</v>
      </c>
      <c r="B51" s="123">
        <v>0</v>
      </c>
    </row>
  </sheetData>
  <mergeCells count="1">
    <mergeCell ref="A2:B2"/>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
  <sheetViews>
    <sheetView workbookViewId="0">
      <selection activeCell="A2" sqref="A2:B2"/>
    </sheetView>
  </sheetViews>
  <sheetFormatPr defaultColWidth="9" defaultRowHeight="14.4" outlineLevelRow="4" outlineLevelCol="1"/>
  <cols>
    <col min="1" max="1" width="15.3796296296296" style="10" customWidth="1"/>
    <col min="2" max="2" width="42.5" style="10" customWidth="1"/>
    <col min="3" max="16384" width="9" style="10"/>
  </cols>
  <sheetData>
    <row r="1" spans="1:1">
      <c r="A1" s="10" t="s">
        <v>1059</v>
      </c>
    </row>
    <row r="2" s="10" customFormat="1" ht="54" customHeight="1" spans="1:2">
      <c r="A2" s="115" t="s">
        <v>1060</v>
      </c>
      <c r="B2" s="115"/>
    </row>
    <row r="3" s="10" customFormat="1" ht="15.6" spans="1:2">
      <c r="A3" s="87"/>
      <c r="B3" s="116" t="s">
        <v>15</v>
      </c>
    </row>
    <row r="4" s="10" customFormat="1" ht="36" customHeight="1" spans="1:2">
      <c r="A4" s="117"/>
      <c r="B4" s="117" t="s">
        <v>1012</v>
      </c>
    </row>
    <row r="5" s="10" customFormat="1" ht="36" customHeight="1" spans="1:2">
      <c r="A5" s="118" t="s">
        <v>1061</v>
      </c>
      <c r="B5" s="118">
        <v>0</v>
      </c>
    </row>
  </sheetData>
  <mergeCells count="1">
    <mergeCell ref="A2:B2"/>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3"/>
  <sheetViews>
    <sheetView workbookViewId="0">
      <selection activeCell="A2" sqref="A2:B3"/>
    </sheetView>
  </sheetViews>
  <sheetFormatPr defaultColWidth="9" defaultRowHeight="15.6" outlineLevelCol="1"/>
  <cols>
    <col min="1" max="1" width="53.1296296296296" style="97" customWidth="1"/>
    <col min="2" max="2" width="31.25" style="97" customWidth="1"/>
    <col min="3" max="246" width="9" style="97" customWidth="1"/>
    <col min="247" max="16384" width="9" style="32"/>
  </cols>
  <sheetData>
    <row r="1" ht="19" customHeight="1" spans="1:1">
      <c r="A1" s="97" t="s">
        <v>1062</v>
      </c>
    </row>
    <row r="2" s="97" customFormat="1" spans="1:2">
      <c r="A2" s="113" t="s">
        <v>1063</v>
      </c>
      <c r="B2" s="113"/>
    </row>
    <row r="3" s="97" customFormat="1" ht="34.5" customHeight="1" spans="1:2">
      <c r="A3" s="113"/>
      <c r="B3" s="113"/>
    </row>
    <row r="4" s="97" customFormat="1" ht="21" customHeight="1" spans="2:2">
      <c r="B4" s="114" t="s">
        <v>15</v>
      </c>
    </row>
    <row r="5" s="97" customFormat="1" ht="40.5" customHeight="1" spans="1:2">
      <c r="A5" s="102" t="s">
        <v>1064</v>
      </c>
      <c r="B5" s="102" t="s">
        <v>110</v>
      </c>
    </row>
    <row r="6" s="97" customFormat="1" ht="35.25" customHeight="1" spans="1:2">
      <c r="A6" s="104" t="s">
        <v>1065</v>
      </c>
      <c r="B6" s="104">
        <v>0</v>
      </c>
    </row>
    <row r="7" s="97" customFormat="1" ht="35.25" customHeight="1" spans="1:2">
      <c r="A7" s="107" t="s">
        <v>1066</v>
      </c>
      <c r="B7" s="108"/>
    </row>
    <row r="8" s="97" customFormat="1" ht="35.25" customHeight="1" spans="1:2">
      <c r="A8" s="109" t="s">
        <v>1067</v>
      </c>
      <c r="B8" s="110"/>
    </row>
    <row r="9" s="97" customFormat="1" ht="35.25" customHeight="1" spans="1:2">
      <c r="A9" s="109" t="s">
        <v>1068</v>
      </c>
      <c r="B9" s="110"/>
    </row>
    <row r="10" s="97" customFormat="1" ht="35.25" customHeight="1" spans="1:2">
      <c r="A10" s="109" t="s">
        <v>1069</v>
      </c>
      <c r="B10" s="110"/>
    </row>
    <row r="11" s="97" customFormat="1" ht="35.25" customHeight="1" spans="1:2">
      <c r="A11" s="109" t="s">
        <v>1070</v>
      </c>
      <c r="B11" s="110"/>
    </row>
    <row r="12" s="97" customFormat="1" ht="35.25" customHeight="1" spans="1:2">
      <c r="A12" s="109" t="s">
        <v>1071</v>
      </c>
      <c r="B12" s="110"/>
    </row>
    <row r="13" s="97" customFormat="1" ht="35.25" customHeight="1" spans="1:2">
      <c r="A13" s="109" t="s">
        <v>1072</v>
      </c>
      <c r="B13" s="110"/>
    </row>
  </sheetData>
  <mergeCells count="1">
    <mergeCell ref="A2:B3"/>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4"/>
  <sheetViews>
    <sheetView workbookViewId="0">
      <selection activeCell="A2" sqref="A2:B3"/>
    </sheetView>
  </sheetViews>
  <sheetFormatPr defaultColWidth="9" defaultRowHeight="15.6" outlineLevelCol="1"/>
  <cols>
    <col min="1" max="1" width="49.8796296296296" style="97" customWidth="1"/>
    <col min="2" max="2" width="34" style="97" customWidth="1"/>
    <col min="3" max="252" width="9" style="97" customWidth="1"/>
    <col min="253" max="16384" width="9" style="32"/>
  </cols>
  <sheetData>
    <row r="1" ht="19" customHeight="1" spans="1:1">
      <c r="A1" s="97" t="s">
        <v>1073</v>
      </c>
    </row>
    <row r="2" s="97" customFormat="1" spans="1:2">
      <c r="A2" s="106" t="s">
        <v>1074</v>
      </c>
      <c r="B2" s="106"/>
    </row>
    <row r="3" s="97" customFormat="1" ht="29" customHeight="1" spans="1:2">
      <c r="A3" s="106"/>
      <c r="B3" s="106"/>
    </row>
    <row r="4" s="97" customFormat="1" ht="27" customHeight="1" spans="2:2">
      <c r="B4" s="101" t="s">
        <v>15</v>
      </c>
    </row>
    <row r="5" s="97" customFormat="1" ht="40.5" customHeight="1" spans="1:2">
      <c r="A5" s="102" t="s">
        <v>1064</v>
      </c>
      <c r="B5" s="102" t="s">
        <v>110</v>
      </c>
    </row>
    <row r="6" s="97" customFormat="1" ht="35.25" customHeight="1" spans="1:2">
      <c r="A6" s="104" t="s">
        <v>1075</v>
      </c>
      <c r="B6" s="104">
        <v>0</v>
      </c>
    </row>
    <row r="7" s="97" customFormat="1" ht="35.25" customHeight="1" spans="1:2">
      <c r="A7" s="107" t="s">
        <v>1076</v>
      </c>
      <c r="B7" s="108"/>
    </row>
    <row r="8" s="97" customFormat="1" ht="35.25" customHeight="1" spans="1:2">
      <c r="A8" s="109" t="s">
        <v>1077</v>
      </c>
      <c r="B8" s="110"/>
    </row>
    <row r="9" s="97" customFormat="1" ht="35.25" customHeight="1" spans="1:2">
      <c r="A9" s="109" t="s">
        <v>1078</v>
      </c>
      <c r="B9" s="110"/>
    </row>
    <row r="10" s="97" customFormat="1" ht="35.25" customHeight="1" spans="1:2">
      <c r="A10" s="109" t="s">
        <v>1079</v>
      </c>
      <c r="B10" s="110"/>
    </row>
    <row r="11" s="97" customFormat="1" ht="35.25" customHeight="1" spans="1:2">
      <c r="A11" s="109" t="s">
        <v>1080</v>
      </c>
      <c r="B11" s="110"/>
    </row>
    <row r="12" s="97" customFormat="1" ht="35.25" customHeight="1" spans="1:2">
      <c r="A12" s="109" t="s">
        <v>1081</v>
      </c>
      <c r="B12" s="110"/>
    </row>
    <row r="13" s="97" customFormat="1" ht="35.25" customHeight="1" spans="1:2">
      <c r="A13" s="109" t="s">
        <v>1082</v>
      </c>
      <c r="B13" s="111"/>
    </row>
    <row r="14" s="97" customFormat="1" ht="35.25" customHeight="1" spans="1:2">
      <c r="A14" s="112"/>
      <c r="B14" s="112"/>
    </row>
  </sheetData>
  <mergeCells count="2">
    <mergeCell ref="A14:B14"/>
    <mergeCell ref="A2:B3"/>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7"/>
  <sheetViews>
    <sheetView topLeftCell="A17" workbookViewId="0">
      <selection activeCell="G7" sqref="G7"/>
    </sheetView>
  </sheetViews>
  <sheetFormatPr defaultColWidth="9" defaultRowHeight="15.6" outlineLevelCol="2"/>
  <cols>
    <col min="1" max="1" width="24.7777777777778" style="98" customWidth="1"/>
    <col min="2" max="2" width="36.8888888888889" style="98" customWidth="1"/>
    <col min="3" max="3" width="18.7777777777778" style="98" customWidth="1"/>
    <col min="4" max="252" width="9" style="97" customWidth="1"/>
    <col min="253" max="16384" width="9" style="32"/>
  </cols>
  <sheetData>
    <row r="1" ht="18" customHeight="1" spans="1:1">
      <c r="A1" s="99" t="s">
        <v>1083</v>
      </c>
    </row>
    <row r="2" s="97" customFormat="1" spans="1:3">
      <c r="A2" s="100" t="s">
        <v>1084</v>
      </c>
      <c r="B2" s="100"/>
      <c r="C2" s="100"/>
    </row>
    <row r="3" s="97" customFormat="1" ht="29" customHeight="1" spans="1:3">
      <c r="A3" s="100"/>
      <c r="B3" s="100"/>
      <c r="C3" s="100"/>
    </row>
    <row r="4" s="97" customFormat="1" ht="27" customHeight="1" spans="1:3">
      <c r="A4" s="98" t="s">
        <v>108</v>
      </c>
      <c r="B4" s="101" t="s">
        <v>1064</v>
      </c>
      <c r="C4" s="98" t="s">
        <v>110</v>
      </c>
    </row>
    <row r="5" s="97" customFormat="1" ht="25" customHeight="1" spans="1:3">
      <c r="A5" s="102"/>
      <c r="B5" s="102" t="s">
        <v>1085</v>
      </c>
      <c r="C5" s="103">
        <v>0</v>
      </c>
    </row>
    <row r="6" s="97" customFormat="1" ht="25" customHeight="1" spans="1:3">
      <c r="A6" s="104">
        <v>208</v>
      </c>
      <c r="B6" s="104" t="s">
        <v>369</v>
      </c>
      <c r="C6" s="103">
        <v>0</v>
      </c>
    </row>
    <row r="7" s="97" customFormat="1" ht="25" customHeight="1" spans="1:3">
      <c r="A7" s="102">
        <v>20804</v>
      </c>
      <c r="B7" s="104" t="s">
        <v>1086</v>
      </c>
      <c r="C7" s="103">
        <v>0</v>
      </c>
    </row>
    <row r="8" s="97" customFormat="1" ht="25" customHeight="1" spans="1:3">
      <c r="A8" s="102">
        <v>2080451</v>
      </c>
      <c r="B8" s="102" t="s">
        <v>1087</v>
      </c>
      <c r="C8" s="103">
        <v>0</v>
      </c>
    </row>
    <row r="9" s="97" customFormat="1" ht="25" customHeight="1" spans="1:3">
      <c r="A9" s="102">
        <v>223</v>
      </c>
      <c r="B9" s="104" t="s">
        <v>1085</v>
      </c>
      <c r="C9" s="103">
        <v>0</v>
      </c>
    </row>
    <row r="10" s="97" customFormat="1" ht="25" customHeight="1" spans="1:3">
      <c r="A10" s="102">
        <v>22301</v>
      </c>
      <c r="B10" s="104" t="s">
        <v>1088</v>
      </c>
      <c r="C10" s="103">
        <v>0</v>
      </c>
    </row>
    <row r="11" s="97" customFormat="1" ht="25" customHeight="1" spans="1:3">
      <c r="A11" s="102">
        <v>2230101</v>
      </c>
      <c r="B11" s="102" t="s">
        <v>1089</v>
      </c>
      <c r="C11" s="103">
        <v>0</v>
      </c>
    </row>
    <row r="12" s="97" customFormat="1" ht="25" customHeight="1" spans="1:3">
      <c r="A12" s="102">
        <v>2230102</v>
      </c>
      <c r="B12" s="102" t="s">
        <v>1090</v>
      </c>
      <c r="C12" s="103">
        <v>0</v>
      </c>
    </row>
    <row r="13" s="97" customFormat="1" ht="25" customHeight="1" spans="1:3">
      <c r="A13" s="102">
        <v>2230103</v>
      </c>
      <c r="B13" s="102" t="s">
        <v>1091</v>
      </c>
      <c r="C13" s="103">
        <v>0</v>
      </c>
    </row>
    <row r="14" s="97" customFormat="1" ht="25" customHeight="1" spans="1:3">
      <c r="A14" s="105">
        <v>2230104</v>
      </c>
      <c r="B14" s="102" t="s">
        <v>1092</v>
      </c>
      <c r="C14" s="103">
        <v>0</v>
      </c>
    </row>
    <row r="15" ht="25" customHeight="1" spans="1:3">
      <c r="A15" s="103">
        <v>2230105</v>
      </c>
      <c r="B15" s="102" t="s">
        <v>1093</v>
      </c>
      <c r="C15" s="103">
        <v>0</v>
      </c>
    </row>
    <row r="16" ht="25" customHeight="1" spans="1:3">
      <c r="A16" s="103">
        <v>2230106</v>
      </c>
      <c r="B16" s="102" t="s">
        <v>1094</v>
      </c>
      <c r="C16" s="103">
        <v>0</v>
      </c>
    </row>
    <row r="17" ht="25" customHeight="1" spans="1:3">
      <c r="A17" s="103">
        <v>2230107</v>
      </c>
      <c r="B17" s="102" t="s">
        <v>1095</v>
      </c>
      <c r="C17" s="103">
        <v>0</v>
      </c>
    </row>
    <row r="18" ht="25" customHeight="1" spans="1:3">
      <c r="A18" s="103">
        <v>2230108</v>
      </c>
      <c r="B18" s="102" t="s">
        <v>1096</v>
      </c>
      <c r="C18" s="103">
        <v>0</v>
      </c>
    </row>
    <row r="19" ht="25" customHeight="1" spans="1:3">
      <c r="A19" s="103">
        <v>2230199</v>
      </c>
      <c r="B19" s="102" t="s">
        <v>1097</v>
      </c>
      <c r="C19" s="103">
        <v>0</v>
      </c>
    </row>
    <row r="20" ht="25" customHeight="1" spans="1:3">
      <c r="A20" s="103">
        <v>22302</v>
      </c>
      <c r="B20" s="104" t="s">
        <v>1098</v>
      </c>
      <c r="C20" s="103">
        <v>0</v>
      </c>
    </row>
    <row r="21" ht="25" customHeight="1" spans="1:3">
      <c r="A21" s="103">
        <v>2230201</v>
      </c>
      <c r="B21" s="102" t="s">
        <v>1099</v>
      </c>
      <c r="C21" s="103">
        <v>0</v>
      </c>
    </row>
    <row r="22" ht="25" customHeight="1" spans="1:3">
      <c r="A22" s="103">
        <v>2230202</v>
      </c>
      <c r="B22" s="102" t="s">
        <v>1100</v>
      </c>
      <c r="C22" s="103">
        <v>0</v>
      </c>
    </row>
    <row r="23" ht="25" customHeight="1" spans="1:3">
      <c r="A23" s="103">
        <v>2230203</v>
      </c>
      <c r="B23" s="102" t="s">
        <v>1101</v>
      </c>
      <c r="C23" s="103">
        <v>0</v>
      </c>
    </row>
    <row r="24" ht="25" customHeight="1" spans="1:3">
      <c r="A24" s="103">
        <v>2230204</v>
      </c>
      <c r="B24" s="102" t="s">
        <v>1102</v>
      </c>
      <c r="C24" s="103">
        <v>0</v>
      </c>
    </row>
    <row r="25" ht="25" customHeight="1" spans="1:3">
      <c r="A25" s="103">
        <v>2230205</v>
      </c>
      <c r="B25" s="102" t="s">
        <v>1103</v>
      </c>
      <c r="C25" s="103">
        <v>0</v>
      </c>
    </row>
    <row r="26" ht="25" customHeight="1" spans="1:3">
      <c r="A26" s="103">
        <v>2230206</v>
      </c>
      <c r="B26" s="102" t="s">
        <v>1104</v>
      </c>
      <c r="C26" s="103">
        <v>0</v>
      </c>
    </row>
    <row r="27" ht="25" customHeight="1" spans="1:3">
      <c r="A27" s="103">
        <v>2230207</v>
      </c>
      <c r="B27" s="102" t="s">
        <v>1105</v>
      </c>
      <c r="C27" s="103">
        <v>0</v>
      </c>
    </row>
    <row r="28" ht="25" customHeight="1" spans="1:3">
      <c r="A28" s="103">
        <v>2230299</v>
      </c>
      <c r="B28" s="102" t="s">
        <v>1106</v>
      </c>
      <c r="C28" s="103">
        <v>0</v>
      </c>
    </row>
    <row r="29" ht="25" customHeight="1" spans="1:3">
      <c r="A29" s="103">
        <v>22303</v>
      </c>
      <c r="B29" s="104" t="s">
        <v>1107</v>
      </c>
      <c r="C29" s="103">
        <v>0</v>
      </c>
    </row>
    <row r="30" ht="25" customHeight="1" spans="1:3">
      <c r="A30" s="103">
        <v>2230301</v>
      </c>
      <c r="B30" s="102" t="s">
        <v>1108</v>
      </c>
      <c r="C30" s="103">
        <v>0</v>
      </c>
    </row>
    <row r="31" ht="25" customHeight="1" spans="1:3">
      <c r="A31" s="103">
        <v>22304</v>
      </c>
      <c r="B31" s="104" t="s">
        <v>1109</v>
      </c>
      <c r="C31" s="103">
        <v>0</v>
      </c>
    </row>
    <row r="32" ht="25" customHeight="1" spans="1:3">
      <c r="A32" s="103">
        <v>2230401</v>
      </c>
      <c r="B32" s="102" t="s">
        <v>1110</v>
      </c>
      <c r="C32" s="103">
        <v>0</v>
      </c>
    </row>
    <row r="33" ht="25" customHeight="1" spans="1:3">
      <c r="A33" s="103">
        <v>2230402</v>
      </c>
      <c r="B33" s="102" t="s">
        <v>1111</v>
      </c>
      <c r="C33" s="103">
        <v>0</v>
      </c>
    </row>
    <row r="34" ht="25" customHeight="1" spans="1:3">
      <c r="A34" s="103">
        <v>2230499</v>
      </c>
      <c r="B34" s="102" t="s">
        <v>1112</v>
      </c>
      <c r="C34" s="103">
        <v>0</v>
      </c>
    </row>
    <row r="35" ht="25" customHeight="1" spans="1:3">
      <c r="A35" s="103">
        <v>22399</v>
      </c>
      <c r="B35" s="104" t="s">
        <v>1113</v>
      </c>
      <c r="C35" s="103">
        <v>0</v>
      </c>
    </row>
    <row r="36" ht="25" customHeight="1" spans="1:3">
      <c r="A36" s="103">
        <v>2239901</v>
      </c>
      <c r="B36" s="102" t="s">
        <v>1114</v>
      </c>
      <c r="C36" s="103">
        <v>0</v>
      </c>
    </row>
    <row r="37" spans="1:3">
      <c r="A37" s="103"/>
      <c r="B37" s="103"/>
      <c r="C37" s="103"/>
    </row>
  </sheetData>
  <mergeCells count="1">
    <mergeCell ref="A2:C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3"/>
  <sheetViews>
    <sheetView workbookViewId="0">
      <selection activeCell="F14" sqref="F14"/>
    </sheetView>
  </sheetViews>
  <sheetFormatPr defaultColWidth="9" defaultRowHeight="14.4" outlineLevelCol="1"/>
  <cols>
    <col min="1" max="1" width="27.5" style="10" customWidth="1"/>
    <col min="2" max="2" width="25.5" style="10" customWidth="1"/>
    <col min="3" max="16384" width="9" style="10"/>
  </cols>
  <sheetData>
    <row r="1" ht="21" customHeight="1" spans="1:1">
      <c r="A1" s="10" t="s">
        <v>1115</v>
      </c>
    </row>
    <row r="2" s="10" customFormat="1" ht="72" customHeight="1" spans="1:2">
      <c r="A2" s="63" t="s">
        <v>1116</v>
      </c>
      <c r="B2" s="63"/>
    </row>
    <row r="3" s="10" customFormat="1" ht="15.6" spans="1:2">
      <c r="A3" s="87"/>
      <c r="B3" s="88" t="s">
        <v>15</v>
      </c>
    </row>
    <row r="4" s="10" customFormat="1" ht="29" customHeight="1" spans="1:2">
      <c r="A4" s="89" t="s">
        <v>1117</v>
      </c>
      <c r="B4" s="89" t="s">
        <v>1118</v>
      </c>
    </row>
    <row r="5" s="10" customFormat="1" ht="29" customHeight="1" spans="1:2">
      <c r="A5" s="89"/>
      <c r="B5" s="89"/>
    </row>
    <row r="6" s="10" customFormat="1" ht="29" customHeight="1" spans="1:2">
      <c r="A6" s="90" t="s">
        <v>1119</v>
      </c>
      <c r="B6" s="91">
        <v>0</v>
      </c>
    </row>
    <row r="7" s="10" customFormat="1" ht="29" customHeight="1" spans="1:2">
      <c r="A7" s="92"/>
      <c r="B7" s="93"/>
    </row>
    <row r="8" s="10" customFormat="1" ht="29" customHeight="1" spans="1:2">
      <c r="A8" s="92"/>
      <c r="B8" s="93"/>
    </row>
    <row r="9" s="10" customFormat="1" ht="29" customHeight="1" spans="1:2">
      <c r="A9" s="94"/>
      <c r="B9" s="95"/>
    </row>
    <row r="10" s="10" customFormat="1" ht="29" customHeight="1" spans="1:2">
      <c r="A10" s="94"/>
      <c r="B10" s="95"/>
    </row>
    <row r="11" s="10" customFormat="1" ht="29" customHeight="1" spans="1:2">
      <c r="A11" s="94"/>
      <c r="B11" s="95"/>
    </row>
    <row r="12" s="10" customFormat="1" ht="29" customHeight="1" spans="1:2">
      <c r="A12" s="94"/>
      <c r="B12" s="95"/>
    </row>
    <row r="13" s="10" customFormat="1" ht="29" customHeight="1" spans="1:1">
      <c r="A13" s="96" t="s">
        <v>1120</v>
      </c>
    </row>
  </sheetData>
  <mergeCells count="3">
    <mergeCell ref="A2:B2"/>
    <mergeCell ref="A4:A5"/>
    <mergeCell ref="B4:B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2"/>
  <sheetViews>
    <sheetView workbookViewId="0">
      <selection activeCell="I14" sqref="I14"/>
    </sheetView>
  </sheetViews>
  <sheetFormatPr defaultColWidth="8.7037037037037" defaultRowHeight="15.6" outlineLevelCol="2"/>
  <cols>
    <col min="1" max="1" width="37.2037037037037" style="32" customWidth="1"/>
    <col min="2" max="2" width="16.5462962962963" style="80" customWidth="1"/>
    <col min="3" max="3" width="28.4351851851852" style="80" customWidth="1"/>
    <col min="4" max="16384" width="8.7037037037037" style="32"/>
  </cols>
  <sheetData>
    <row r="1" spans="1:1">
      <c r="A1" s="32" t="s">
        <v>1121</v>
      </c>
    </row>
    <row r="2" s="78" customFormat="1" ht="61" customHeight="1" spans="1:3">
      <c r="A2" s="81" t="s">
        <v>1122</v>
      </c>
      <c r="B2" s="81"/>
      <c r="C2" s="81"/>
    </row>
    <row r="3" s="32" customFormat="1" spans="2:3">
      <c r="B3" s="80"/>
      <c r="C3" s="82" t="s">
        <v>15</v>
      </c>
    </row>
    <row r="4" s="79" customFormat="1" ht="73" customHeight="1" spans="1:3">
      <c r="A4" s="83" t="s">
        <v>750</v>
      </c>
      <c r="B4" s="84" t="s">
        <v>111</v>
      </c>
      <c r="C4" s="84" t="s">
        <v>1123</v>
      </c>
    </row>
    <row r="5" s="32" customFormat="1" ht="34" customHeight="1" spans="1:3">
      <c r="A5" s="85" t="s">
        <v>1124</v>
      </c>
      <c r="B5" s="86">
        <f t="shared" ref="B5:B16" si="0">SUM(C5:C5)</f>
        <v>12544</v>
      </c>
      <c r="C5" s="86">
        <f>SUM(C6:C12)</f>
        <v>12544</v>
      </c>
    </row>
    <row r="6" s="32" customFormat="1" ht="34" customHeight="1" spans="1:3">
      <c r="A6" s="85" t="s">
        <v>1125</v>
      </c>
      <c r="B6" s="86">
        <f t="shared" si="0"/>
        <v>5084</v>
      </c>
      <c r="C6" s="86">
        <v>5084</v>
      </c>
    </row>
    <row r="7" s="32" customFormat="1" ht="34" customHeight="1" spans="1:3">
      <c r="A7" s="85" t="s">
        <v>1126</v>
      </c>
      <c r="B7" s="86">
        <f t="shared" si="0"/>
        <v>7250</v>
      </c>
      <c r="C7" s="86">
        <v>7250</v>
      </c>
    </row>
    <row r="8" s="32" customFormat="1" ht="34" customHeight="1" spans="1:3">
      <c r="A8" s="85" t="s">
        <v>1127</v>
      </c>
      <c r="B8" s="86">
        <f t="shared" si="0"/>
        <v>10</v>
      </c>
      <c r="C8" s="86">
        <v>10</v>
      </c>
    </row>
    <row r="9" s="32" customFormat="1" ht="34" customHeight="1" spans="1:3">
      <c r="A9" s="85" t="s">
        <v>1128</v>
      </c>
      <c r="B9" s="86">
        <f t="shared" si="0"/>
        <v>0</v>
      </c>
      <c r="C9" s="86"/>
    </row>
    <row r="10" s="32" customFormat="1" ht="34" customHeight="1" spans="1:3">
      <c r="A10" s="85" t="s">
        <v>1129</v>
      </c>
      <c r="B10" s="86">
        <f t="shared" si="0"/>
        <v>200</v>
      </c>
      <c r="C10" s="86">
        <v>200</v>
      </c>
    </row>
    <row r="11" s="32" customFormat="1" ht="34" customHeight="1" spans="1:3">
      <c r="A11" s="85" t="s">
        <v>1130</v>
      </c>
      <c r="B11" s="86">
        <f t="shared" si="0"/>
        <v>0</v>
      </c>
      <c r="C11" s="86"/>
    </row>
    <row r="12" s="32" customFormat="1" ht="34" customHeight="1" spans="1:3">
      <c r="A12" s="85" t="s">
        <v>1131</v>
      </c>
      <c r="B12" s="86">
        <f t="shared" si="0"/>
        <v>0</v>
      </c>
      <c r="C12" s="86"/>
    </row>
    <row r="13" s="32" customFormat="1" ht="30" customHeight="1" spans="2:3">
      <c r="B13" s="80"/>
      <c r="C13" s="80"/>
    </row>
    <row r="14" s="32" customFormat="1" ht="30" customHeight="1" spans="2:3">
      <c r="B14" s="80"/>
      <c r="C14" s="80"/>
    </row>
    <row r="15" s="32" customFormat="1" ht="30" customHeight="1" spans="2:3">
      <c r="B15" s="80"/>
      <c r="C15" s="80"/>
    </row>
    <row r="16" s="32" customFormat="1" ht="30" customHeight="1" spans="2:3">
      <c r="B16" s="80"/>
      <c r="C16" s="80"/>
    </row>
    <row r="17" s="32" customFormat="1" ht="30" customHeight="1" spans="2:3">
      <c r="B17" s="80"/>
      <c r="C17" s="80"/>
    </row>
    <row r="18" s="32" customFormat="1" ht="30" customHeight="1" spans="2:3">
      <c r="B18" s="80"/>
      <c r="C18" s="80"/>
    </row>
    <row r="19" s="32" customFormat="1" ht="30" customHeight="1" spans="2:3">
      <c r="B19" s="80"/>
      <c r="C19" s="80"/>
    </row>
    <row r="20" s="32" customFormat="1" ht="30" customHeight="1" spans="2:3">
      <c r="B20" s="80"/>
      <c r="C20" s="80"/>
    </row>
    <row r="21" s="32" customFormat="1" ht="24.9" customHeight="1" spans="2:3">
      <c r="B21" s="80"/>
      <c r="C21" s="80"/>
    </row>
    <row r="22" s="32" customFormat="1" ht="24.9" customHeight="1" spans="2:3">
      <c r="B22" s="80"/>
      <c r="C22" s="80"/>
    </row>
    <row r="23" s="32" customFormat="1" ht="24.9" customHeight="1" spans="2:3">
      <c r="B23" s="80"/>
      <c r="C23" s="80"/>
    </row>
    <row r="24" s="32" customFormat="1" ht="24.9" customHeight="1" spans="2:3">
      <c r="B24" s="80"/>
      <c r="C24" s="80"/>
    </row>
    <row r="25" s="32" customFormat="1" ht="24.9" customHeight="1" spans="2:3">
      <c r="B25" s="80"/>
      <c r="C25" s="80"/>
    </row>
    <row r="26" s="32" customFormat="1" ht="24.9" customHeight="1" spans="2:3">
      <c r="B26" s="80"/>
      <c r="C26" s="80"/>
    </row>
    <row r="27" s="32" customFormat="1" ht="24.9" customHeight="1" spans="2:3">
      <c r="B27" s="80"/>
      <c r="C27" s="80"/>
    </row>
    <row r="28" s="32" customFormat="1" ht="24.9" customHeight="1" spans="2:3">
      <c r="B28" s="80"/>
      <c r="C28" s="80"/>
    </row>
    <row r="29" s="32" customFormat="1" ht="24.9" customHeight="1" spans="2:3">
      <c r="B29" s="80"/>
      <c r="C29" s="80"/>
    </row>
    <row r="30" s="32" customFormat="1" ht="24.9" customHeight="1" spans="2:3">
      <c r="B30" s="80"/>
      <c r="C30" s="80"/>
    </row>
    <row r="31" s="32" customFormat="1" ht="24.9" customHeight="1" spans="2:3">
      <c r="B31" s="80"/>
      <c r="C31" s="80"/>
    </row>
    <row r="32" s="32" customFormat="1" ht="24.9" customHeight="1" spans="2:3">
      <c r="B32" s="80"/>
      <c r="C32" s="80"/>
    </row>
    <row r="33" s="32" customFormat="1" ht="24.9" customHeight="1" spans="2:3">
      <c r="B33" s="80"/>
      <c r="C33" s="80"/>
    </row>
    <row r="34" s="32" customFormat="1" ht="24.9" customHeight="1" spans="2:3">
      <c r="B34" s="80"/>
      <c r="C34" s="80"/>
    </row>
    <row r="35" s="32" customFormat="1" ht="24.9" customHeight="1" spans="2:3">
      <c r="B35" s="80"/>
      <c r="C35" s="80"/>
    </row>
    <row r="36" s="32" customFormat="1" ht="24.9" customHeight="1" spans="2:3">
      <c r="B36" s="80"/>
      <c r="C36" s="80"/>
    </row>
    <row r="37" s="32" customFormat="1" ht="24.9" customHeight="1" spans="2:3">
      <c r="B37" s="80"/>
      <c r="C37" s="80"/>
    </row>
    <row r="38" s="32" customFormat="1" ht="24.9" customHeight="1" spans="2:3">
      <c r="B38" s="80"/>
      <c r="C38" s="80"/>
    </row>
    <row r="39" s="32" customFormat="1" ht="24.9" customHeight="1" spans="2:3">
      <c r="B39" s="80"/>
      <c r="C39" s="80"/>
    </row>
    <row r="40" s="32" customFormat="1" ht="24.9" customHeight="1" spans="2:3">
      <c r="B40" s="80"/>
      <c r="C40" s="80"/>
    </row>
    <row r="41" s="32" customFormat="1" ht="24.9" customHeight="1" spans="2:3">
      <c r="B41" s="80"/>
      <c r="C41" s="80"/>
    </row>
    <row r="42" s="32" customFormat="1" ht="24.9" customHeight="1" spans="2:3">
      <c r="B42" s="80"/>
      <c r="C42" s="80"/>
    </row>
  </sheetData>
  <mergeCells count="1">
    <mergeCell ref="A2:C2"/>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0"/>
  <sheetViews>
    <sheetView workbookViewId="0">
      <selection activeCell="A2" sqref="A2:C2"/>
    </sheetView>
  </sheetViews>
  <sheetFormatPr defaultColWidth="8.7037037037037" defaultRowHeight="15.6" outlineLevelCol="2"/>
  <cols>
    <col min="1" max="1" width="37.2037037037037" style="32" customWidth="1"/>
    <col min="2" max="2" width="16.5462962962963" style="80" customWidth="1"/>
    <col min="3" max="3" width="28.4351851851852" style="80" customWidth="1"/>
    <col min="4" max="16384" width="8.7037037037037" style="32"/>
  </cols>
  <sheetData>
    <row r="1" spans="1:1">
      <c r="A1" s="32" t="s">
        <v>1132</v>
      </c>
    </row>
    <row r="2" s="78" customFormat="1" ht="61" customHeight="1" spans="1:3">
      <c r="A2" s="81" t="s">
        <v>1133</v>
      </c>
      <c r="B2" s="81"/>
      <c r="C2" s="81"/>
    </row>
    <row r="3" s="32" customFormat="1" spans="2:3">
      <c r="B3" s="80"/>
      <c r="C3" s="82" t="s">
        <v>15</v>
      </c>
    </row>
    <row r="4" s="79" customFormat="1" ht="73" customHeight="1" spans="1:3">
      <c r="A4" s="83" t="s">
        <v>750</v>
      </c>
      <c r="B4" s="84" t="s">
        <v>111</v>
      </c>
      <c r="C4" s="84" t="s">
        <v>1123</v>
      </c>
    </row>
    <row r="5" s="32" customFormat="1" ht="34" customHeight="1" spans="1:3">
      <c r="A5" s="85" t="s">
        <v>1134</v>
      </c>
      <c r="B5" s="86">
        <f>SUM(C5:C5)</f>
        <v>12445</v>
      </c>
      <c r="C5" s="86">
        <f>SUM(C6:C10)</f>
        <v>12445</v>
      </c>
    </row>
    <row r="6" s="32" customFormat="1" ht="34" customHeight="1" spans="1:3">
      <c r="A6" s="85" t="s">
        <v>1135</v>
      </c>
      <c r="B6" s="86">
        <f>SUM(C6:C6)</f>
        <v>12245</v>
      </c>
      <c r="C6" s="86">
        <v>12245</v>
      </c>
    </row>
    <row r="7" s="32" customFormat="1" ht="34" customHeight="1" spans="1:3">
      <c r="A7" s="85" t="s">
        <v>1136</v>
      </c>
      <c r="B7" s="86">
        <f>SUM(C7:C7)</f>
        <v>0</v>
      </c>
      <c r="C7" s="86"/>
    </row>
    <row r="8" s="32" customFormat="1" ht="34" customHeight="1" spans="1:3">
      <c r="A8" s="85" t="s">
        <v>1137</v>
      </c>
      <c r="B8" s="86">
        <f>SUM(C8:C8)</f>
        <v>200</v>
      </c>
      <c r="C8" s="86">
        <v>200</v>
      </c>
    </row>
    <row r="9" s="32" customFormat="1" ht="34" customHeight="1" spans="1:3">
      <c r="A9" s="85" t="s">
        <v>1138</v>
      </c>
      <c r="B9" s="86"/>
      <c r="C9" s="86"/>
    </row>
    <row r="10" s="32" customFormat="1" ht="34" customHeight="1" spans="1:3">
      <c r="A10" s="85" t="s">
        <v>1139</v>
      </c>
      <c r="B10" s="86">
        <f>SUM(C10:C10)</f>
        <v>0</v>
      </c>
      <c r="C10" s="86"/>
    </row>
    <row r="11" s="32" customFormat="1" ht="30" customHeight="1" spans="2:3">
      <c r="B11" s="80"/>
      <c r="C11" s="80"/>
    </row>
    <row r="12" s="32" customFormat="1" ht="30" customHeight="1" spans="2:3">
      <c r="B12" s="80"/>
      <c r="C12" s="80"/>
    </row>
    <row r="13" s="32" customFormat="1" ht="30" customHeight="1" spans="2:3">
      <c r="B13" s="80"/>
      <c r="C13" s="80"/>
    </row>
    <row r="14" s="32" customFormat="1" ht="30" customHeight="1" spans="2:3">
      <c r="B14" s="80"/>
      <c r="C14" s="80"/>
    </row>
    <row r="15" s="32" customFormat="1" ht="30" customHeight="1" spans="2:3">
      <c r="B15" s="80"/>
      <c r="C15" s="80"/>
    </row>
    <row r="16" s="32" customFormat="1" ht="30" customHeight="1" spans="2:3">
      <c r="B16" s="80"/>
      <c r="C16" s="80"/>
    </row>
    <row r="17" s="32" customFormat="1" ht="30" customHeight="1" spans="2:3">
      <c r="B17" s="80"/>
      <c r="C17" s="80"/>
    </row>
    <row r="18" s="32" customFormat="1" ht="30" customHeight="1" spans="2:3">
      <c r="B18" s="80"/>
      <c r="C18" s="80"/>
    </row>
    <row r="19" s="32" customFormat="1" ht="24.9" customHeight="1" spans="2:3">
      <c r="B19" s="80"/>
      <c r="C19" s="80"/>
    </row>
    <row r="20" s="32" customFormat="1" ht="24.9" customHeight="1" spans="2:3">
      <c r="B20" s="80"/>
      <c r="C20" s="80"/>
    </row>
    <row r="21" s="32" customFormat="1" ht="24.9" customHeight="1" spans="2:3">
      <c r="B21" s="80"/>
      <c r="C21" s="80"/>
    </row>
    <row r="22" s="32" customFormat="1" ht="24.9" customHeight="1" spans="2:3">
      <c r="B22" s="80"/>
      <c r="C22" s="80"/>
    </row>
    <row r="23" s="32" customFormat="1" ht="24.9" customHeight="1" spans="2:3">
      <c r="B23" s="80"/>
      <c r="C23" s="80"/>
    </row>
    <row r="24" s="32" customFormat="1" ht="24.9" customHeight="1" spans="2:3">
      <c r="B24" s="80"/>
      <c r="C24" s="80"/>
    </row>
    <row r="25" s="32" customFormat="1" ht="24.9" customHeight="1" spans="2:3">
      <c r="B25" s="80"/>
      <c r="C25" s="80"/>
    </row>
    <row r="26" s="32" customFormat="1" ht="24.9" customHeight="1" spans="2:3">
      <c r="B26" s="80"/>
      <c r="C26" s="80"/>
    </row>
    <row r="27" s="32" customFormat="1" ht="24.9" customHeight="1" spans="2:3">
      <c r="B27" s="80"/>
      <c r="C27" s="80"/>
    </row>
    <row r="28" s="32" customFormat="1" ht="24.9" customHeight="1" spans="2:3">
      <c r="B28" s="80"/>
      <c r="C28" s="80"/>
    </row>
    <row r="29" s="32" customFormat="1" ht="24.9" customHeight="1" spans="2:3">
      <c r="B29" s="80"/>
      <c r="C29" s="80"/>
    </row>
    <row r="30" s="32" customFormat="1" ht="24.9" customHeight="1" spans="2:3">
      <c r="B30" s="80"/>
      <c r="C30" s="80"/>
    </row>
    <row r="31" s="32" customFormat="1" ht="24.9" customHeight="1" spans="2:3">
      <c r="B31" s="80"/>
      <c r="C31" s="80"/>
    </row>
    <row r="32" s="32" customFormat="1" ht="24.9" customHeight="1" spans="2:3">
      <c r="B32" s="80"/>
      <c r="C32" s="80"/>
    </row>
    <row r="33" s="32" customFormat="1" ht="24.9" customHeight="1" spans="2:3">
      <c r="B33" s="80"/>
      <c r="C33" s="80"/>
    </row>
    <row r="34" s="32" customFormat="1" ht="24.9" customHeight="1" spans="2:3">
      <c r="B34" s="80"/>
      <c r="C34" s="80"/>
    </row>
    <row r="35" s="32" customFormat="1" ht="24.9" customHeight="1" spans="2:3">
      <c r="B35" s="80"/>
      <c r="C35" s="80"/>
    </row>
    <row r="36" s="32" customFormat="1" ht="24.9" customHeight="1" spans="2:3">
      <c r="B36" s="80"/>
      <c r="C36" s="80"/>
    </row>
    <row r="37" s="32" customFormat="1" ht="24.9" customHeight="1" spans="2:3">
      <c r="B37" s="80"/>
      <c r="C37" s="80"/>
    </row>
    <row r="38" s="32" customFormat="1" ht="24.9" customHeight="1" spans="2:3">
      <c r="B38" s="80"/>
      <c r="C38" s="80"/>
    </row>
    <row r="39" s="32" customFormat="1" ht="24.9" customHeight="1" spans="2:3">
      <c r="B39" s="80"/>
      <c r="C39" s="80"/>
    </row>
    <row r="40" s="32" customFormat="1" ht="24.9" customHeight="1" spans="2:3">
      <c r="B40" s="80"/>
      <c r="C40" s="80"/>
    </row>
  </sheetData>
  <mergeCells count="1">
    <mergeCell ref="A2:C2"/>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1"/>
  <sheetViews>
    <sheetView workbookViewId="0">
      <selection activeCell="A2" sqref="A2:C2"/>
    </sheetView>
  </sheetViews>
  <sheetFormatPr defaultColWidth="8.7037037037037" defaultRowHeight="15.6" outlineLevelCol="2"/>
  <cols>
    <col min="1" max="1" width="37.2037037037037" style="32" customWidth="1"/>
    <col min="2" max="2" width="16.5462962962963" style="80" customWidth="1"/>
    <col min="3" max="3" width="28.4351851851852" style="80" customWidth="1"/>
    <col min="4" max="16384" width="8.7037037037037" style="32"/>
  </cols>
  <sheetData>
    <row r="1" spans="1:1">
      <c r="A1" s="32" t="s">
        <v>1140</v>
      </c>
    </row>
    <row r="2" s="78" customFormat="1" ht="61" customHeight="1" spans="1:3">
      <c r="A2" s="81" t="s">
        <v>1141</v>
      </c>
      <c r="B2" s="81"/>
      <c r="C2" s="81"/>
    </row>
    <row r="3" s="32" customFormat="1" spans="2:3">
      <c r="B3" s="80"/>
      <c r="C3" s="82" t="s">
        <v>15</v>
      </c>
    </row>
    <row r="4" s="79" customFormat="1" ht="73" customHeight="1" spans="1:3">
      <c r="A4" s="83" t="s">
        <v>750</v>
      </c>
      <c r="B4" s="84" t="s">
        <v>111</v>
      </c>
      <c r="C4" s="84" t="s">
        <v>1123</v>
      </c>
    </row>
    <row r="5" s="32" customFormat="1" ht="34" customHeight="1" spans="1:3">
      <c r="A5" s="85" t="s">
        <v>1142</v>
      </c>
      <c r="B5" s="86">
        <f t="shared" ref="B5:B17" si="0">SUM(C5:C5)</f>
        <v>2474</v>
      </c>
      <c r="C5" s="86">
        <v>2474</v>
      </c>
    </row>
    <row r="6" s="32" customFormat="1" ht="34" customHeight="1" spans="1:3">
      <c r="A6" s="85" t="s">
        <v>1143</v>
      </c>
      <c r="B6" s="86">
        <f t="shared" si="0"/>
        <v>12544</v>
      </c>
      <c r="C6" s="86">
        <f>SUM(C7:C13)</f>
        <v>12544</v>
      </c>
    </row>
    <row r="7" s="32" customFormat="1" ht="34" customHeight="1" spans="1:3">
      <c r="A7" s="85" t="s">
        <v>1125</v>
      </c>
      <c r="B7" s="86">
        <f t="shared" si="0"/>
        <v>5084</v>
      </c>
      <c r="C7" s="86">
        <v>5084</v>
      </c>
    </row>
    <row r="8" s="32" customFormat="1" ht="34" customHeight="1" spans="1:3">
      <c r="A8" s="85" t="s">
        <v>1126</v>
      </c>
      <c r="B8" s="86">
        <f t="shared" si="0"/>
        <v>7250</v>
      </c>
      <c r="C8" s="86">
        <v>7250</v>
      </c>
    </row>
    <row r="9" s="32" customFormat="1" ht="34" customHeight="1" spans="1:3">
      <c r="A9" s="85" t="s">
        <v>1127</v>
      </c>
      <c r="B9" s="86">
        <f t="shared" si="0"/>
        <v>10</v>
      </c>
      <c r="C9" s="86">
        <v>10</v>
      </c>
    </row>
    <row r="10" s="32" customFormat="1" ht="34" customHeight="1" spans="1:3">
      <c r="A10" s="85" t="s">
        <v>1128</v>
      </c>
      <c r="B10" s="86">
        <f t="shared" si="0"/>
        <v>0</v>
      </c>
      <c r="C10" s="86"/>
    </row>
    <row r="11" s="32" customFormat="1" ht="34" customHeight="1" spans="1:3">
      <c r="A11" s="85" t="s">
        <v>1129</v>
      </c>
      <c r="B11" s="86">
        <f t="shared" si="0"/>
        <v>200</v>
      </c>
      <c r="C11" s="86">
        <v>200</v>
      </c>
    </row>
    <row r="12" s="32" customFormat="1" ht="34" customHeight="1" spans="1:3">
      <c r="A12" s="85" t="s">
        <v>1130</v>
      </c>
      <c r="B12" s="86">
        <f t="shared" si="0"/>
        <v>0</v>
      </c>
      <c r="C12" s="86"/>
    </row>
    <row r="13" s="32" customFormat="1" ht="34" customHeight="1" spans="1:3">
      <c r="A13" s="85" t="s">
        <v>1131</v>
      </c>
      <c r="B13" s="86">
        <f t="shared" si="0"/>
        <v>0</v>
      </c>
      <c r="C13" s="86"/>
    </row>
    <row r="14" s="32" customFormat="1" ht="34" customHeight="1" spans="1:3">
      <c r="A14" s="85" t="s">
        <v>1144</v>
      </c>
      <c r="B14" s="86">
        <f t="shared" si="0"/>
        <v>12445</v>
      </c>
      <c r="C14" s="86">
        <f>SUM(C15:C19)</f>
        <v>12445</v>
      </c>
    </row>
    <row r="15" s="32" customFormat="1" ht="34" customHeight="1" spans="1:3">
      <c r="A15" s="85" t="s">
        <v>1135</v>
      </c>
      <c r="B15" s="86">
        <f t="shared" si="0"/>
        <v>12245</v>
      </c>
      <c r="C15" s="86">
        <v>12245</v>
      </c>
    </row>
    <row r="16" s="32" customFormat="1" ht="34" customHeight="1" spans="1:3">
      <c r="A16" s="85" t="s">
        <v>1136</v>
      </c>
      <c r="B16" s="86">
        <f t="shared" si="0"/>
        <v>0</v>
      </c>
      <c r="C16" s="86"/>
    </row>
    <row r="17" s="32" customFormat="1" ht="34" customHeight="1" spans="1:3">
      <c r="A17" s="85" t="s">
        <v>1137</v>
      </c>
      <c r="B17" s="86">
        <f t="shared" si="0"/>
        <v>200</v>
      </c>
      <c r="C17" s="86">
        <v>200</v>
      </c>
    </row>
    <row r="18" s="32" customFormat="1" ht="34" customHeight="1" spans="1:3">
      <c r="A18" s="85" t="s">
        <v>1138</v>
      </c>
      <c r="B18" s="86"/>
      <c r="C18" s="86"/>
    </row>
    <row r="19" s="32" customFormat="1" ht="34" customHeight="1" spans="1:3">
      <c r="A19" s="85" t="s">
        <v>1139</v>
      </c>
      <c r="B19" s="86">
        <f>SUM(C19:C19)</f>
        <v>0</v>
      </c>
      <c r="C19" s="86"/>
    </row>
    <row r="20" s="32" customFormat="1" ht="34" customHeight="1" spans="1:3">
      <c r="A20" s="85" t="s">
        <v>1145</v>
      </c>
      <c r="B20" s="86">
        <f>B6-B14</f>
        <v>99</v>
      </c>
      <c r="C20" s="86">
        <f>C6-C14</f>
        <v>99</v>
      </c>
    </row>
    <row r="21" s="32" customFormat="1" ht="34" customHeight="1" spans="1:3">
      <c r="A21" s="85" t="s">
        <v>1146</v>
      </c>
      <c r="B21" s="86">
        <f>B20+B5</f>
        <v>2573</v>
      </c>
      <c r="C21" s="86">
        <f>C20+C5</f>
        <v>2573</v>
      </c>
    </row>
    <row r="22" s="32" customFormat="1" ht="30" customHeight="1" spans="2:3">
      <c r="B22" s="80"/>
      <c r="C22" s="80"/>
    </row>
    <row r="23" s="32" customFormat="1" ht="30" customHeight="1" spans="2:3">
      <c r="B23" s="80"/>
      <c r="C23" s="80"/>
    </row>
    <row r="24" s="32" customFormat="1" ht="30" customHeight="1" spans="2:3">
      <c r="B24" s="80"/>
      <c r="C24" s="80"/>
    </row>
    <row r="25" s="32" customFormat="1" ht="30" customHeight="1" spans="2:3">
      <c r="B25" s="80"/>
      <c r="C25" s="80"/>
    </row>
    <row r="26" s="32" customFormat="1" ht="30" customHeight="1" spans="2:3">
      <c r="B26" s="80"/>
      <c r="C26" s="80"/>
    </row>
    <row r="27" s="32" customFormat="1" ht="30" customHeight="1" spans="2:3">
      <c r="B27" s="80"/>
      <c r="C27" s="80"/>
    </row>
    <row r="28" s="32" customFormat="1" ht="30" customHeight="1" spans="2:3">
      <c r="B28" s="80"/>
      <c r="C28" s="80"/>
    </row>
    <row r="29" s="32" customFormat="1" ht="30" customHeight="1" spans="2:3">
      <c r="B29" s="80"/>
      <c r="C29" s="80"/>
    </row>
    <row r="30" s="32" customFormat="1" ht="24.9" customHeight="1" spans="2:3">
      <c r="B30" s="80"/>
      <c r="C30" s="80"/>
    </row>
    <row r="31" s="32" customFormat="1" ht="24.9" customHeight="1" spans="2:3">
      <c r="B31" s="80"/>
      <c r="C31" s="80"/>
    </row>
    <row r="32" s="32" customFormat="1" ht="24.9" customHeight="1" spans="2:3">
      <c r="B32" s="80"/>
      <c r="C32" s="80"/>
    </row>
    <row r="33" s="32" customFormat="1" ht="24.9" customHeight="1" spans="2:3">
      <c r="B33" s="80"/>
      <c r="C33" s="80"/>
    </row>
    <row r="34" s="32" customFormat="1" ht="24.9" customHeight="1" spans="2:3">
      <c r="B34" s="80"/>
      <c r="C34" s="80"/>
    </row>
    <row r="35" s="32" customFormat="1" ht="24.9" customHeight="1" spans="2:3">
      <c r="B35" s="80"/>
      <c r="C35" s="80"/>
    </row>
    <row r="36" s="32" customFormat="1" ht="24.9" customHeight="1" spans="2:3">
      <c r="B36" s="80"/>
      <c r="C36" s="80"/>
    </row>
    <row r="37" s="32" customFormat="1" ht="24.9" customHeight="1" spans="2:3">
      <c r="B37" s="80"/>
      <c r="C37" s="80"/>
    </row>
    <row r="38" s="32" customFormat="1" ht="24.9" customHeight="1" spans="2:3">
      <c r="B38" s="80"/>
      <c r="C38" s="80"/>
    </row>
    <row r="39" s="32" customFormat="1" ht="24.9" customHeight="1" spans="2:3">
      <c r="B39" s="80"/>
      <c r="C39" s="80"/>
    </row>
    <row r="40" s="32" customFormat="1" ht="24.9" customHeight="1" spans="2:3">
      <c r="B40" s="80"/>
      <c r="C40" s="80"/>
    </row>
    <row r="41" s="32" customFormat="1" ht="24.9" customHeight="1" spans="2:3">
      <c r="B41" s="80"/>
      <c r="C41" s="80"/>
    </row>
    <row r="42" s="32" customFormat="1" ht="24.9" customHeight="1" spans="2:3">
      <c r="B42" s="80"/>
      <c r="C42" s="80"/>
    </row>
    <row r="43" s="32" customFormat="1" ht="24.9" customHeight="1" spans="2:3">
      <c r="B43" s="80"/>
      <c r="C43" s="80"/>
    </row>
    <row r="44" s="32" customFormat="1" ht="24.9" customHeight="1" spans="2:3">
      <c r="B44" s="80"/>
      <c r="C44" s="80"/>
    </row>
    <row r="45" s="32" customFormat="1" ht="24.9" customHeight="1" spans="2:3">
      <c r="B45" s="80"/>
      <c r="C45" s="80"/>
    </row>
    <row r="46" s="32" customFormat="1" ht="24.9" customHeight="1" spans="2:3">
      <c r="B46" s="80"/>
      <c r="C46" s="80"/>
    </row>
    <row r="47" s="32" customFormat="1" ht="24.9" customHeight="1" spans="2:3">
      <c r="B47" s="80"/>
      <c r="C47" s="80"/>
    </row>
    <row r="48" s="32" customFormat="1" ht="24.9" customHeight="1" spans="2:3">
      <c r="B48" s="80"/>
      <c r="C48" s="80"/>
    </row>
    <row r="49" s="32" customFormat="1" ht="24.9" customHeight="1" spans="2:3">
      <c r="B49" s="80"/>
      <c r="C49" s="80"/>
    </row>
    <row r="50" s="32" customFormat="1" ht="24.9" customHeight="1" spans="2:3">
      <c r="B50" s="80"/>
      <c r="C50" s="80"/>
    </row>
    <row r="51" s="32" customFormat="1" ht="24.9" customHeight="1" spans="2:3">
      <c r="B51" s="80"/>
      <c r="C51" s="80"/>
    </row>
  </sheetData>
  <mergeCells count="1">
    <mergeCell ref="A2:C2"/>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5"/>
  <sheetViews>
    <sheetView topLeftCell="A42" workbookViewId="0">
      <selection activeCell="B63" sqref="B63"/>
    </sheetView>
  </sheetViews>
  <sheetFormatPr defaultColWidth="9" defaultRowHeight="14.4" outlineLevelCol="1"/>
  <cols>
    <col min="1" max="1" width="47.1296296296296" style="10" customWidth="1"/>
    <col min="2" max="2" width="33.3796296296296" style="10" customWidth="1"/>
    <col min="3" max="16384" width="9" style="10"/>
  </cols>
  <sheetData>
    <row r="1" spans="1:1">
      <c r="A1" s="10" t="s">
        <v>1147</v>
      </c>
    </row>
    <row r="2" s="10" customFormat="1" ht="56" customHeight="1" spans="1:2">
      <c r="A2" s="63" t="s">
        <v>1148</v>
      </c>
      <c r="B2" s="63"/>
    </row>
    <row r="3" s="10" customFormat="1" ht="22.2" spans="1:2">
      <c r="A3" s="63"/>
      <c r="B3" s="64" t="s">
        <v>15</v>
      </c>
    </row>
    <row r="4" s="10" customFormat="1" ht="20" customHeight="1" spans="1:2">
      <c r="A4" s="65" t="s">
        <v>1149</v>
      </c>
      <c r="B4" s="65"/>
    </row>
    <row r="5" s="10" customFormat="1" ht="20" customHeight="1" spans="1:2">
      <c r="A5" s="65" t="s">
        <v>1150</v>
      </c>
      <c r="B5" s="66" t="s">
        <v>1151</v>
      </c>
    </row>
    <row r="6" s="10" customFormat="1" ht="20" customHeight="1" spans="1:2">
      <c r="A6" s="67" t="s">
        <v>1152</v>
      </c>
      <c r="B6" s="68">
        <v>77231</v>
      </c>
    </row>
    <row r="7" s="10" customFormat="1" ht="20" customHeight="1" spans="1:2">
      <c r="A7" s="69" t="s">
        <v>85</v>
      </c>
      <c r="B7" s="70">
        <v>4397</v>
      </c>
    </row>
    <row r="8" s="10" customFormat="1" ht="20" customHeight="1" spans="1:2">
      <c r="A8" s="71" t="s">
        <v>1153</v>
      </c>
      <c r="B8" s="70">
        <v>1255</v>
      </c>
    </row>
    <row r="9" s="10" customFormat="1" ht="20" customHeight="1" spans="1:2">
      <c r="A9" s="71" t="s">
        <v>1154</v>
      </c>
      <c r="B9" s="70">
        <v>246</v>
      </c>
    </row>
    <row r="10" s="10" customFormat="1" ht="20" customHeight="1" spans="1:2">
      <c r="A10" s="71" t="s">
        <v>1155</v>
      </c>
      <c r="B10" s="70">
        <v>1208</v>
      </c>
    </row>
    <row r="11" s="10" customFormat="1" ht="20" customHeight="1" spans="1:2">
      <c r="A11" s="71" t="s">
        <v>1156</v>
      </c>
      <c r="B11" s="70">
        <v>458</v>
      </c>
    </row>
    <row r="12" s="10" customFormat="1" ht="20" customHeight="1" spans="1:2">
      <c r="A12" s="71" t="s">
        <v>1157</v>
      </c>
      <c r="B12" s="70">
        <v>1230</v>
      </c>
    </row>
    <row r="13" s="10" customFormat="1" ht="20" customHeight="1" spans="1:2">
      <c r="A13" s="72" t="s">
        <v>1158</v>
      </c>
      <c r="B13" s="70">
        <v>67425</v>
      </c>
    </row>
    <row r="14" s="10" customFormat="1" ht="20" customHeight="1" spans="1:2">
      <c r="A14" s="73" t="s">
        <v>1159</v>
      </c>
      <c r="B14" s="70">
        <v>20522</v>
      </c>
    </row>
    <row r="15" s="10" customFormat="1" ht="20" customHeight="1" spans="1:2">
      <c r="A15" s="73" t="s">
        <v>1160</v>
      </c>
      <c r="B15" s="70">
        <v>7762</v>
      </c>
    </row>
    <row r="16" s="10" customFormat="1" ht="20" customHeight="1" spans="1:2">
      <c r="A16" s="73" t="s">
        <v>1161</v>
      </c>
      <c r="B16" s="70">
        <v>3395</v>
      </c>
    </row>
    <row r="17" s="10" customFormat="1" ht="20" customHeight="1" spans="1:2">
      <c r="A17" s="73" t="s">
        <v>1162</v>
      </c>
      <c r="B17" s="70">
        <v>1071</v>
      </c>
    </row>
    <row r="18" s="10" customFormat="1" ht="20" customHeight="1" spans="1:2">
      <c r="A18" s="73" t="s">
        <v>1163</v>
      </c>
      <c r="B18" s="70">
        <v>2863</v>
      </c>
    </row>
    <row r="19" s="10" customFormat="1" ht="20" customHeight="1" spans="1:2">
      <c r="A19" s="73" t="s">
        <v>1164</v>
      </c>
      <c r="B19" s="74"/>
    </row>
    <row r="20" s="10" customFormat="1" ht="20" customHeight="1" spans="1:2">
      <c r="A20" s="73" t="s">
        <v>1165</v>
      </c>
      <c r="B20" s="74"/>
    </row>
    <row r="21" s="10" customFormat="1" ht="20" customHeight="1" spans="1:2">
      <c r="A21" s="73" t="s">
        <v>1166</v>
      </c>
      <c r="B21" s="74"/>
    </row>
    <row r="22" s="10" customFormat="1" ht="20" customHeight="1" spans="1:2">
      <c r="A22" s="73" t="s">
        <v>1167</v>
      </c>
      <c r="B22" s="70">
        <v>1226</v>
      </c>
    </row>
    <row r="23" s="10" customFormat="1" ht="20" customHeight="1" spans="1:2">
      <c r="A23" s="73" t="s">
        <v>1168</v>
      </c>
      <c r="B23" s="70"/>
    </row>
    <row r="24" s="10" customFormat="1" ht="20" customHeight="1" spans="1:2">
      <c r="A24" s="73" t="s">
        <v>1169</v>
      </c>
      <c r="B24" s="74"/>
    </row>
    <row r="25" s="10" customFormat="1" ht="20" customHeight="1" spans="1:2">
      <c r="A25" s="73" t="s">
        <v>1170</v>
      </c>
      <c r="B25" s="74"/>
    </row>
    <row r="26" s="10" customFormat="1" ht="20" customHeight="1" spans="1:2">
      <c r="A26" s="73" t="s">
        <v>1171</v>
      </c>
      <c r="B26" s="74"/>
    </row>
    <row r="27" s="10" customFormat="1" ht="20" customHeight="1" spans="1:2">
      <c r="A27" s="73" t="s">
        <v>1172</v>
      </c>
      <c r="B27" s="70">
        <v>5440</v>
      </c>
    </row>
    <row r="28" s="10" customFormat="1" ht="20" customHeight="1" spans="1:2">
      <c r="A28" s="73" t="s">
        <v>1173</v>
      </c>
      <c r="B28" s="74"/>
    </row>
    <row r="29" s="10" customFormat="1" ht="20" customHeight="1" spans="1:2">
      <c r="A29" s="73" t="s">
        <v>1174</v>
      </c>
      <c r="B29" s="70">
        <v>200</v>
      </c>
    </row>
    <row r="30" s="10" customFormat="1" ht="20" customHeight="1" spans="1:2">
      <c r="A30" s="73" t="s">
        <v>1175</v>
      </c>
      <c r="B30" s="70">
        <v>9794</v>
      </c>
    </row>
    <row r="31" s="10" customFormat="1" ht="20" customHeight="1" spans="1:2">
      <c r="A31" s="73" t="s">
        <v>1176</v>
      </c>
      <c r="B31" s="70">
        <v>10481</v>
      </c>
    </row>
    <row r="32" s="10" customFormat="1" ht="20" customHeight="1" spans="1:2">
      <c r="A32" s="73" t="s">
        <v>1177</v>
      </c>
      <c r="B32" s="74"/>
    </row>
    <row r="33" s="10" customFormat="1" ht="20" customHeight="1" spans="1:2">
      <c r="A33" s="73" t="s">
        <v>1178</v>
      </c>
      <c r="B33" s="74"/>
    </row>
    <row r="34" s="10" customFormat="1" ht="20" customHeight="1" spans="1:2">
      <c r="A34" s="73" t="s">
        <v>1179</v>
      </c>
      <c r="B34" s="70">
        <v>791</v>
      </c>
    </row>
    <row r="35" s="10" customFormat="1" ht="20" customHeight="1" spans="1:2">
      <c r="A35" s="73" t="s">
        <v>1180</v>
      </c>
      <c r="B35" s="74"/>
    </row>
    <row r="36" s="10" customFormat="1" ht="20" customHeight="1" spans="1:2">
      <c r="A36" s="73" t="s">
        <v>1181</v>
      </c>
      <c r="B36" s="74"/>
    </row>
    <row r="37" s="10" customFormat="1" ht="20" customHeight="1" spans="1:2">
      <c r="A37" s="73" t="s">
        <v>1182</v>
      </c>
      <c r="B37" s="74"/>
    </row>
    <row r="38" s="10" customFormat="1" ht="20" customHeight="1" spans="1:2">
      <c r="A38" s="73" t="s">
        <v>1183</v>
      </c>
      <c r="B38" s="74"/>
    </row>
    <row r="39" s="10" customFormat="1" ht="20" customHeight="1" spans="1:2">
      <c r="A39" s="73" t="s">
        <v>1184</v>
      </c>
      <c r="B39" s="74"/>
    </row>
    <row r="40" s="10" customFormat="1" ht="20" customHeight="1" spans="1:2">
      <c r="A40" s="73" t="s">
        <v>1185</v>
      </c>
      <c r="B40" s="70">
        <v>3000</v>
      </c>
    </row>
    <row r="41" s="10" customFormat="1" ht="20" customHeight="1" spans="1:2">
      <c r="A41" s="73" t="s">
        <v>1186</v>
      </c>
      <c r="B41" s="74"/>
    </row>
    <row r="42" s="10" customFormat="1" ht="20" customHeight="1" spans="1:2">
      <c r="A42" s="73" t="s">
        <v>1187</v>
      </c>
      <c r="B42" s="74"/>
    </row>
    <row r="43" s="10" customFormat="1" ht="20" customHeight="1" spans="1:2">
      <c r="A43" s="73" t="s">
        <v>1188</v>
      </c>
      <c r="B43" s="70">
        <v>4315</v>
      </c>
    </row>
    <row r="44" s="10" customFormat="1" ht="20" customHeight="1" spans="1:2">
      <c r="A44" s="73" t="s">
        <v>1189</v>
      </c>
      <c r="B44" s="70">
        <v>-3435</v>
      </c>
    </row>
    <row r="45" s="10" customFormat="1" ht="20" customHeight="1" spans="1:2">
      <c r="A45" s="72" t="s">
        <v>1190</v>
      </c>
      <c r="B45" s="70">
        <v>5409</v>
      </c>
    </row>
    <row r="46" s="10" customFormat="1" ht="20" customHeight="1" spans="1:2">
      <c r="A46" s="71" t="s">
        <v>1191</v>
      </c>
      <c r="B46" s="70"/>
    </row>
    <row r="47" s="10" customFormat="1" ht="20" customHeight="1" spans="1:2">
      <c r="A47" s="71" t="s">
        <v>1192</v>
      </c>
      <c r="B47" s="74"/>
    </row>
    <row r="48" s="10" customFormat="1" ht="20" customHeight="1" spans="1:2">
      <c r="A48" s="71" t="s">
        <v>1193</v>
      </c>
      <c r="B48" s="74"/>
    </row>
    <row r="49" s="10" customFormat="1" ht="20" customHeight="1" spans="1:2">
      <c r="A49" s="71" t="s">
        <v>1194</v>
      </c>
      <c r="B49" s="74"/>
    </row>
    <row r="50" s="10" customFormat="1" ht="20" customHeight="1" spans="1:2">
      <c r="A50" s="71" t="s">
        <v>1195</v>
      </c>
      <c r="B50" s="70">
        <v>519</v>
      </c>
    </row>
    <row r="51" s="10" customFormat="1" ht="20" customHeight="1" spans="1:2">
      <c r="A51" s="71" t="s">
        <v>1196</v>
      </c>
      <c r="B51" s="70"/>
    </row>
    <row r="52" s="10" customFormat="1" ht="20" customHeight="1" spans="1:2">
      <c r="A52" s="71" t="s">
        <v>1197</v>
      </c>
      <c r="B52" s="70">
        <v>125</v>
      </c>
    </row>
    <row r="53" s="10" customFormat="1" ht="20" customHeight="1" spans="1:2">
      <c r="A53" s="71" t="s">
        <v>1198</v>
      </c>
      <c r="B53" s="70">
        <v>445</v>
      </c>
    </row>
    <row r="54" s="10" customFormat="1" ht="20" customHeight="1" spans="1:2">
      <c r="A54" s="71" t="s">
        <v>1199</v>
      </c>
      <c r="B54" s="70">
        <v>322</v>
      </c>
    </row>
    <row r="55" s="10" customFormat="1" ht="20" customHeight="1" spans="1:2">
      <c r="A55" s="71" t="s">
        <v>1200</v>
      </c>
      <c r="B55" s="70"/>
    </row>
    <row r="56" s="10" customFormat="1" ht="20" customHeight="1" spans="1:2">
      <c r="A56" s="71" t="s">
        <v>1201</v>
      </c>
      <c r="B56" s="70"/>
    </row>
    <row r="57" s="10" customFormat="1" ht="20" customHeight="1" spans="1:2">
      <c r="A57" s="71" t="s">
        <v>1202</v>
      </c>
      <c r="B57" s="70">
        <v>965</v>
      </c>
    </row>
    <row r="58" s="10" customFormat="1" ht="20" customHeight="1" spans="1:2">
      <c r="A58" s="71" t="s">
        <v>1203</v>
      </c>
      <c r="B58" s="75"/>
    </row>
    <row r="59" s="10" customFormat="1" ht="20" customHeight="1" spans="1:2">
      <c r="A59" s="71" t="s">
        <v>1204</v>
      </c>
      <c r="B59" s="75"/>
    </row>
    <row r="60" s="10" customFormat="1" ht="20" customHeight="1" spans="1:2">
      <c r="A60" s="71" t="s">
        <v>1205</v>
      </c>
      <c r="B60" s="75"/>
    </row>
    <row r="61" s="10" customFormat="1" ht="20" customHeight="1" spans="1:2">
      <c r="A61" s="71" t="s">
        <v>1206</v>
      </c>
      <c r="B61" s="75"/>
    </row>
    <row r="62" s="10" customFormat="1" ht="20" customHeight="1" spans="1:2">
      <c r="A62" s="71" t="s">
        <v>1207</v>
      </c>
      <c r="B62" s="75"/>
    </row>
    <row r="63" s="10" customFormat="1" ht="20" customHeight="1" spans="1:2">
      <c r="A63" s="71" t="s">
        <v>1208</v>
      </c>
      <c r="B63" s="76">
        <v>3033</v>
      </c>
    </row>
    <row r="64" s="10" customFormat="1" ht="20" customHeight="1" spans="1:2">
      <c r="A64" s="71" t="s">
        <v>1209</v>
      </c>
      <c r="B64" s="75"/>
    </row>
    <row r="65" s="10" customFormat="1" ht="20" customHeight="1" spans="1:2">
      <c r="A65" s="71" t="s">
        <v>1210</v>
      </c>
      <c r="B65" s="77"/>
    </row>
  </sheetData>
  <mergeCells count="2">
    <mergeCell ref="A2:B2"/>
    <mergeCell ref="A4:B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4"/>
  <sheetViews>
    <sheetView workbookViewId="0">
      <selection activeCell="E19" sqref="E19"/>
    </sheetView>
  </sheetViews>
  <sheetFormatPr defaultColWidth="8.7037037037037" defaultRowHeight="24.9" customHeight="1" outlineLevelCol="5"/>
  <cols>
    <col min="1" max="1" width="26.25" style="186" customWidth="1"/>
    <col min="2" max="3" width="10.5" style="164" customWidth="1"/>
    <col min="4" max="4" width="10.5" style="186" customWidth="1"/>
    <col min="5" max="5" width="10.5" style="187" customWidth="1"/>
    <col min="6" max="6" width="23.0462962962963" style="186" customWidth="1"/>
    <col min="7" max="16384" width="8.7037037037037" style="184"/>
  </cols>
  <sheetData>
    <row r="1" customHeight="1" spans="1:1">
      <c r="A1" s="186" t="s">
        <v>13</v>
      </c>
    </row>
    <row r="2" s="184" customFormat="1" ht="72.9" customHeight="1" spans="1:6">
      <c r="A2" s="188" t="s">
        <v>14</v>
      </c>
      <c r="B2" s="189"/>
      <c r="C2" s="188"/>
      <c r="D2" s="189"/>
      <c r="E2" s="190"/>
      <c r="F2" s="188"/>
    </row>
    <row r="3" s="184" customFormat="1" ht="15.6" spans="1:6">
      <c r="A3" s="164"/>
      <c r="B3" s="191"/>
      <c r="C3" s="164"/>
      <c r="D3" s="191"/>
      <c r="E3" s="171"/>
      <c r="F3" s="192" t="s">
        <v>15</v>
      </c>
    </row>
    <row r="4" s="185" customFormat="1" ht="33" customHeight="1" spans="1:6">
      <c r="A4" s="83" t="s">
        <v>16</v>
      </c>
      <c r="B4" s="84" t="s">
        <v>17</v>
      </c>
      <c r="C4" s="193" t="s">
        <v>18</v>
      </c>
      <c r="D4" s="84" t="s">
        <v>19</v>
      </c>
      <c r="E4" s="194" t="s">
        <v>20</v>
      </c>
      <c r="F4" s="83" t="s">
        <v>7</v>
      </c>
    </row>
    <row r="5" s="184" customFormat="1" ht="28" customHeight="1" spans="1:6">
      <c r="A5" s="195" t="s">
        <v>21</v>
      </c>
      <c r="B5" s="196">
        <f>B6+B19</f>
        <v>39242</v>
      </c>
      <c r="C5" s="196">
        <f>C6+C19</f>
        <v>36847</v>
      </c>
      <c r="D5" s="196">
        <f t="shared" ref="D5:D24" si="0">B5-C5</f>
        <v>2395</v>
      </c>
      <c r="E5" s="197">
        <f t="shared" ref="E5:E15" si="1">D5/C5</f>
        <v>0.0649985073411675</v>
      </c>
      <c r="F5" s="180"/>
    </row>
    <row r="6" s="184" customFormat="1" ht="28" customHeight="1" spans="1:6">
      <c r="A6" s="176" t="s">
        <v>22</v>
      </c>
      <c r="B6" s="196">
        <f>SUM(B7:B18)</f>
        <v>31242</v>
      </c>
      <c r="C6" s="176">
        <v>28792</v>
      </c>
      <c r="D6" s="196">
        <f t="shared" si="0"/>
        <v>2450</v>
      </c>
      <c r="E6" s="197">
        <f t="shared" si="1"/>
        <v>0.0850930814115032</v>
      </c>
      <c r="F6" s="176"/>
    </row>
    <row r="7" s="184" customFormat="1" ht="28" customHeight="1" spans="1:6">
      <c r="A7" s="176" t="s">
        <v>23</v>
      </c>
      <c r="B7" s="196">
        <v>11474</v>
      </c>
      <c r="C7" s="196">
        <v>12178</v>
      </c>
      <c r="D7" s="196">
        <f t="shared" si="0"/>
        <v>-704</v>
      </c>
      <c r="E7" s="197">
        <f t="shared" si="1"/>
        <v>-0.0578091640663492</v>
      </c>
      <c r="F7" s="182"/>
    </row>
    <row r="8" s="184" customFormat="1" ht="28" customHeight="1" spans="1:6">
      <c r="A8" s="176" t="s">
        <v>24</v>
      </c>
      <c r="B8" s="196">
        <v>1418</v>
      </c>
      <c r="C8" s="196">
        <v>1073</v>
      </c>
      <c r="D8" s="196">
        <f t="shared" si="0"/>
        <v>345</v>
      </c>
      <c r="E8" s="197">
        <f t="shared" si="1"/>
        <v>0.321528424976701</v>
      </c>
      <c r="F8" s="182"/>
    </row>
    <row r="9" s="184" customFormat="1" ht="28" customHeight="1" spans="1:6">
      <c r="A9" s="176" t="s">
        <v>25</v>
      </c>
      <c r="B9" s="196">
        <v>1124</v>
      </c>
      <c r="C9" s="196">
        <v>943</v>
      </c>
      <c r="D9" s="196">
        <f t="shared" si="0"/>
        <v>181</v>
      </c>
      <c r="E9" s="197">
        <f t="shared" si="1"/>
        <v>0.191940615058324</v>
      </c>
      <c r="F9" s="182"/>
    </row>
    <row r="10" s="184" customFormat="1" ht="28" customHeight="1" spans="1:6">
      <c r="A10" s="176" t="s">
        <v>26</v>
      </c>
      <c r="B10" s="196">
        <v>1484</v>
      </c>
      <c r="C10" s="196">
        <v>1231</v>
      </c>
      <c r="D10" s="196">
        <f t="shared" si="0"/>
        <v>253</v>
      </c>
      <c r="E10" s="197">
        <f t="shared" si="1"/>
        <v>0.205523964256702</v>
      </c>
      <c r="F10" s="182"/>
    </row>
    <row r="11" s="184" customFormat="1" ht="28" customHeight="1" spans="1:6">
      <c r="A11" s="176" t="s">
        <v>27</v>
      </c>
      <c r="B11" s="196">
        <v>2524</v>
      </c>
      <c r="C11" s="196">
        <v>1924</v>
      </c>
      <c r="D11" s="196">
        <f t="shared" si="0"/>
        <v>600</v>
      </c>
      <c r="E11" s="197">
        <f t="shared" si="1"/>
        <v>0.311850311850312</v>
      </c>
      <c r="F11" s="182"/>
    </row>
    <row r="12" s="184" customFormat="1" ht="28" customHeight="1" spans="1:6">
      <c r="A12" s="176" t="s">
        <v>28</v>
      </c>
      <c r="B12" s="196">
        <v>2085</v>
      </c>
      <c r="C12" s="196">
        <v>1614</v>
      </c>
      <c r="D12" s="196">
        <f t="shared" si="0"/>
        <v>471</v>
      </c>
      <c r="E12" s="197">
        <f t="shared" si="1"/>
        <v>0.29182156133829</v>
      </c>
      <c r="F12" s="182"/>
    </row>
    <row r="13" s="184" customFormat="1" ht="28" customHeight="1" spans="1:6">
      <c r="A13" s="176" t="s">
        <v>29</v>
      </c>
      <c r="B13" s="196">
        <v>1042</v>
      </c>
      <c r="C13" s="196">
        <v>1719</v>
      </c>
      <c r="D13" s="196">
        <f t="shared" si="0"/>
        <v>-677</v>
      </c>
      <c r="E13" s="197">
        <f t="shared" si="1"/>
        <v>-0.393833624200116</v>
      </c>
      <c r="F13" s="182"/>
    </row>
    <row r="14" s="184" customFormat="1" ht="28" customHeight="1" spans="1:6">
      <c r="A14" s="176" t="s">
        <v>30</v>
      </c>
      <c r="B14" s="196">
        <v>3997</v>
      </c>
      <c r="C14" s="196">
        <v>3316</v>
      </c>
      <c r="D14" s="196">
        <f t="shared" si="0"/>
        <v>681</v>
      </c>
      <c r="E14" s="197">
        <f t="shared" si="1"/>
        <v>0.205367913148372</v>
      </c>
      <c r="F14" s="182"/>
    </row>
    <row r="15" s="184" customFormat="1" ht="28" customHeight="1" spans="1:6">
      <c r="A15" s="176" t="s">
        <v>31</v>
      </c>
      <c r="B15" s="196">
        <v>3883</v>
      </c>
      <c r="C15" s="196">
        <v>3117</v>
      </c>
      <c r="D15" s="196">
        <f t="shared" si="0"/>
        <v>766</v>
      </c>
      <c r="E15" s="197">
        <f t="shared" si="1"/>
        <v>0.245749117741418</v>
      </c>
      <c r="F15" s="182"/>
    </row>
    <row r="16" s="184" customFormat="1" ht="28" customHeight="1" spans="1:6">
      <c r="A16" s="176" t="s">
        <v>32</v>
      </c>
      <c r="B16" s="196">
        <v>5</v>
      </c>
      <c r="C16" s="196">
        <v>5</v>
      </c>
      <c r="D16" s="196">
        <f t="shared" si="0"/>
        <v>0</v>
      </c>
      <c r="E16" s="175" t="s">
        <v>33</v>
      </c>
      <c r="F16" s="182"/>
    </row>
    <row r="17" s="184" customFormat="1" ht="28" customHeight="1" spans="1:6">
      <c r="A17" s="176" t="s">
        <v>34</v>
      </c>
      <c r="B17" s="196">
        <v>2158</v>
      </c>
      <c r="C17" s="196">
        <v>1635</v>
      </c>
      <c r="D17" s="196">
        <f t="shared" si="0"/>
        <v>523</v>
      </c>
      <c r="E17" s="198">
        <f t="shared" ref="E17:E22" si="2">D17/C17</f>
        <v>0.319877675840979</v>
      </c>
      <c r="F17" s="182"/>
    </row>
    <row r="18" s="184" customFormat="1" ht="28" customHeight="1" spans="1:6">
      <c r="A18" s="176" t="s">
        <v>35</v>
      </c>
      <c r="B18" s="196">
        <v>48</v>
      </c>
      <c r="C18" s="196">
        <v>37</v>
      </c>
      <c r="D18" s="196">
        <f t="shared" si="0"/>
        <v>11</v>
      </c>
      <c r="E18" s="197">
        <f t="shared" si="2"/>
        <v>0.297297297297297</v>
      </c>
      <c r="F18" s="180"/>
    </row>
    <row r="19" s="184" customFormat="1" ht="28" customHeight="1" spans="1:6">
      <c r="A19" s="176" t="s">
        <v>36</v>
      </c>
      <c r="B19" s="196">
        <v>8000</v>
      </c>
      <c r="C19" s="176">
        <v>8055</v>
      </c>
      <c r="D19" s="196">
        <f t="shared" si="0"/>
        <v>-55</v>
      </c>
      <c r="E19" s="197">
        <f t="shared" si="2"/>
        <v>-0.00682805710738672</v>
      </c>
      <c r="F19" s="176"/>
    </row>
    <row r="20" s="184" customFormat="1" ht="28" customHeight="1" spans="1:6">
      <c r="A20" s="176" t="s">
        <v>37</v>
      </c>
      <c r="B20" s="196">
        <f>C20*1.05</f>
        <v>858.9</v>
      </c>
      <c r="C20" s="176">
        <v>818</v>
      </c>
      <c r="D20" s="196">
        <f t="shared" si="0"/>
        <v>40.9000000000001</v>
      </c>
      <c r="E20" s="197">
        <f t="shared" si="2"/>
        <v>0.0500000000000001</v>
      </c>
      <c r="F20" s="176"/>
    </row>
    <row r="21" s="184" customFormat="1" ht="28" customHeight="1" spans="1:6">
      <c r="A21" s="176" t="s">
        <v>38</v>
      </c>
      <c r="B21" s="176">
        <v>2125</v>
      </c>
      <c r="C21" s="176">
        <v>2150</v>
      </c>
      <c r="D21" s="196">
        <f t="shared" si="0"/>
        <v>-25</v>
      </c>
      <c r="E21" s="197">
        <f t="shared" si="2"/>
        <v>-0.0116279069767442</v>
      </c>
      <c r="F21" s="176"/>
    </row>
    <row r="22" s="184" customFormat="1" ht="28" customHeight="1" spans="1:6">
      <c r="A22" s="176" t="s">
        <v>39</v>
      </c>
      <c r="B22" s="176">
        <v>907</v>
      </c>
      <c r="C22" s="176">
        <v>978</v>
      </c>
      <c r="D22" s="196">
        <f t="shared" si="0"/>
        <v>-71</v>
      </c>
      <c r="E22" s="197">
        <f t="shared" si="2"/>
        <v>-0.0725971370143149</v>
      </c>
      <c r="F22" s="176"/>
    </row>
    <row r="23" s="184" customFormat="1" ht="28" customHeight="1" spans="1:6">
      <c r="A23" s="176" t="s">
        <v>40</v>
      </c>
      <c r="B23" s="176">
        <v>1958</v>
      </c>
      <c r="C23" s="176">
        <v>1958</v>
      </c>
      <c r="D23" s="196">
        <f t="shared" si="0"/>
        <v>0</v>
      </c>
      <c r="E23" s="175" t="s">
        <v>33</v>
      </c>
      <c r="F23" s="176"/>
    </row>
    <row r="24" s="184" customFormat="1" ht="28" customHeight="1" spans="1:6">
      <c r="A24" s="176" t="s">
        <v>41</v>
      </c>
      <c r="B24" s="176">
        <v>2151</v>
      </c>
      <c r="C24" s="176">
        <v>2151</v>
      </c>
      <c r="D24" s="196">
        <f t="shared" si="0"/>
        <v>0</v>
      </c>
      <c r="E24" s="175" t="s">
        <v>33</v>
      </c>
      <c r="F24" s="176"/>
    </row>
  </sheetData>
  <mergeCells count="1">
    <mergeCell ref="A2:F2"/>
  </mergeCells>
  <pageMargins left="0.7" right="0.7" top="0.75" bottom="0.75"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7"/>
  <sheetViews>
    <sheetView workbookViewId="0">
      <selection activeCell="C7" sqref="C7"/>
    </sheetView>
  </sheetViews>
  <sheetFormatPr defaultColWidth="9" defaultRowHeight="14.4" outlineLevelCol="1"/>
  <cols>
    <col min="1" max="1" width="43.6296296296296" customWidth="1"/>
    <col min="2" max="3" width="33.5" customWidth="1"/>
  </cols>
  <sheetData>
    <row r="1" customFormat="1" ht="15.6" spans="1:1">
      <c r="A1" s="57" t="s">
        <v>1211</v>
      </c>
    </row>
    <row r="2" customFormat="1" ht="54.95" customHeight="1" spans="1:2">
      <c r="A2" s="12" t="s">
        <v>1212</v>
      </c>
      <c r="B2" s="12"/>
    </row>
    <row r="3" customFormat="1" ht="20.4" spans="1:2">
      <c r="A3" s="58"/>
      <c r="B3" s="59" t="s">
        <v>1213</v>
      </c>
    </row>
    <row r="4" customFormat="1" ht="33" customHeight="1" spans="1:2">
      <c r="A4" s="51" t="s">
        <v>1011</v>
      </c>
      <c r="B4" s="51" t="s">
        <v>1214</v>
      </c>
    </row>
    <row r="5" customFormat="1" ht="33" customHeight="1" spans="1:2">
      <c r="A5" s="52" t="s">
        <v>1215</v>
      </c>
      <c r="B5" s="60">
        <v>5.6</v>
      </c>
    </row>
    <row r="6" customFormat="1" ht="33" customHeight="1" spans="1:2">
      <c r="A6" s="52" t="s">
        <v>1216</v>
      </c>
      <c r="B6" s="60">
        <v>5.32</v>
      </c>
    </row>
    <row r="7" customFormat="1" ht="33" customHeight="1" spans="1:2">
      <c r="A7" s="52" t="s">
        <v>1217</v>
      </c>
      <c r="B7" s="60">
        <v>0</v>
      </c>
    </row>
    <row r="8" customFormat="1" ht="33" customHeight="1" spans="1:2">
      <c r="A8" s="52" t="s">
        <v>1218</v>
      </c>
      <c r="B8" s="60">
        <v>0.37</v>
      </c>
    </row>
    <row r="9" customFormat="1" ht="33" customHeight="1" spans="1:2">
      <c r="A9" s="52" t="s">
        <v>1219</v>
      </c>
      <c r="B9" s="60">
        <v>0.21</v>
      </c>
    </row>
    <row r="10" customFormat="1" ht="33" customHeight="1" spans="1:2">
      <c r="A10" s="52" t="s">
        <v>1220</v>
      </c>
      <c r="B10" s="60">
        <v>0</v>
      </c>
    </row>
    <row r="11" customFormat="1" ht="33" customHeight="1" spans="1:2">
      <c r="A11" s="52" t="s">
        <v>1221</v>
      </c>
      <c r="B11" s="60">
        <v>0.21</v>
      </c>
    </row>
    <row r="12" customFormat="1" ht="33" customHeight="1" spans="1:2">
      <c r="A12" s="52" t="s">
        <v>1222</v>
      </c>
      <c r="B12" s="60">
        <v>0.18</v>
      </c>
    </row>
    <row r="13" customFormat="1" ht="33" customHeight="1" spans="1:2">
      <c r="A13" s="52" t="s">
        <v>1223</v>
      </c>
      <c r="B13" s="60">
        <v>5.47</v>
      </c>
    </row>
    <row r="14" customFormat="1" ht="33" customHeight="1" spans="1:2">
      <c r="A14" s="52" t="s">
        <v>1224</v>
      </c>
      <c r="B14" s="60">
        <v>5.66</v>
      </c>
    </row>
    <row r="15" customFormat="1" ht="33" customHeight="1" spans="1:2">
      <c r="A15" s="61" t="s">
        <v>1225</v>
      </c>
      <c r="B15" s="62">
        <v>5.61</v>
      </c>
    </row>
    <row r="16" customFormat="1" ht="33" customHeight="1" spans="1:2">
      <c r="A16" s="61" t="s">
        <v>1226</v>
      </c>
      <c r="B16" s="60">
        <v>0.13</v>
      </c>
    </row>
    <row r="17" customFormat="1" ht="33" customHeight="1" spans="1:2">
      <c r="A17" s="61" t="s">
        <v>1227</v>
      </c>
      <c r="B17" s="60">
        <v>0.19</v>
      </c>
    </row>
  </sheetData>
  <mergeCells count="1">
    <mergeCell ref="A2:B2"/>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6"/>
  <sheetViews>
    <sheetView workbookViewId="0">
      <selection activeCell="J3" sqref="J3"/>
    </sheetView>
  </sheetViews>
  <sheetFormatPr defaultColWidth="9" defaultRowHeight="14.4" outlineLevelRow="5" outlineLevelCol="3"/>
  <cols>
    <col min="1" max="1" width="18" customWidth="1"/>
    <col min="2" max="2" width="14" customWidth="1"/>
    <col min="3" max="3" width="19.3796296296296" customWidth="1"/>
    <col min="4" max="4" width="15.1296296296296" customWidth="1"/>
  </cols>
  <sheetData>
    <row r="1" customFormat="1" spans="1:2">
      <c r="A1" s="13" t="s">
        <v>1228</v>
      </c>
      <c r="B1" s="14"/>
    </row>
    <row r="2" customFormat="1" ht="54" customHeight="1" spans="1:4">
      <c r="A2" s="12" t="s">
        <v>1229</v>
      </c>
      <c r="B2" s="12"/>
      <c r="C2" s="12"/>
      <c r="D2" s="12"/>
    </row>
    <row r="3" customFormat="1" spans="1:4">
      <c r="A3" s="13"/>
      <c r="B3" s="14"/>
      <c r="D3" s="14" t="s">
        <v>1213</v>
      </c>
    </row>
    <row r="4" ht="50.25" customHeight="1" spans="1:4">
      <c r="A4" s="50" t="s">
        <v>1117</v>
      </c>
      <c r="B4" s="50" t="s">
        <v>1012</v>
      </c>
      <c r="C4" s="50" t="s">
        <v>1117</v>
      </c>
      <c r="D4" s="50" t="s">
        <v>1012</v>
      </c>
    </row>
    <row r="5" ht="50.25" customHeight="1" spans="1:4">
      <c r="A5" s="50" t="s">
        <v>1230</v>
      </c>
      <c r="B5" s="55">
        <v>5.8</v>
      </c>
      <c r="C5" s="50" t="s">
        <v>1231</v>
      </c>
      <c r="D5" s="55">
        <v>5.61</v>
      </c>
    </row>
    <row r="6" ht="64" customHeight="1" spans="1:4">
      <c r="A6" s="56" t="s">
        <v>1232</v>
      </c>
      <c r="B6" s="56"/>
      <c r="C6" s="56"/>
      <c r="D6" s="56"/>
    </row>
  </sheetData>
  <mergeCells count="2">
    <mergeCell ref="A2:D2"/>
    <mergeCell ref="A6:D6"/>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4"/>
  <sheetViews>
    <sheetView topLeftCell="A2" workbookViewId="0">
      <selection activeCell="C9" sqref="C9"/>
    </sheetView>
  </sheetViews>
  <sheetFormatPr defaultColWidth="9" defaultRowHeight="14.4" outlineLevelCol="1"/>
  <cols>
    <col min="1" max="1" width="43.25" customWidth="1"/>
    <col min="2" max="2" width="24.8796296296296" customWidth="1"/>
  </cols>
  <sheetData>
    <row r="1" ht="24" customHeight="1" spans="1:2">
      <c r="A1" s="13" t="s">
        <v>1233</v>
      </c>
      <c r="B1" s="14"/>
    </row>
    <row r="2" ht="54" customHeight="1" spans="1:2">
      <c r="A2" s="12" t="s">
        <v>1234</v>
      </c>
      <c r="B2" s="12"/>
    </row>
    <row r="3" ht="21" customHeight="1" spans="1:2">
      <c r="A3" s="13"/>
      <c r="B3" s="14" t="s">
        <v>1213</v>
      </c>
    </row>
    <row r="4" ht="40.5" customHeight="1" spans="1:2">
      <c r="A4" s="51" t="s">
        <v>1235</v>
      </c>
      <c r="B4" s="51" t="s">
        <v>1214</v>
      </c>
    </row>
    <row r="5" ht="35.1" customHeight="1" spans="1:2">
      <c r="A5" s="52" t="s">
        <v>1236</v>
      </c>
      <c r="B5" s="53">
        <v>3.8</v>
      </c>
    </row>
    <row r="6" ht="35.1" customHeight="1" spans="1:2">
      <c r="A6" s="52" t="s">
        <v>1237</v>
      </c>
      <c r="B6" s="53">
        <v>4.9</v>
      </c>
    </row>
    <row r="7" ht="35.1" customHeight="1" spans="1:2">
      <c r="A7" s="52" t="s">
        <v>1238</v>
      </c>
      <c r="B7" s="53">
        <v>4.9</v>
      </c>
    </row>
    <row r="8" ht="35.1" customHeight="1" spans="1:2">
      <c r="A8" s="52" t="s">
        <v>1239</v>
      </c>
      <c r="B8" s="53">
        <v>0</v>
      </c>
    </row>
    <row r="9" ht="35.1" customHeight="1" spans="1:2">
      <c r="A9" s="52" t="s">
        <v>1240</v>
      </c>
      <c r="B9" s="53">
        <v>0</v>
      </c>
    </row>
    <row r="10" ht="35.1" customHeight="1" spans="1:2">
      <c r="A10" s="52" t="s">
        <v>1241</v>
      </c>
      <c r="B10" s="53">
        <v>0.1289</v>
      </c>
    </row>
    <row r="11" ht="35.1" customHeight="1" spans="1:2">
      <c r="A11" s="52" t="s">
        <v>1242</v>
      </c>
      <c r="B11" s="53">
        <v>4.9</v>
      </c>
    </row>
    <row r="12" ht="35.1" customHeight="1" spans="1:2">
      <c r="A12" s="54" t="s">
        <v>1243</v>
      </c>
      <c r="B12" s="53">
        <v>4.9</v>
      </c>
    </row>
    <row r="13" ht="35.1" customHeight="1" spans="1:2">
      <c r="A13" s="52" t="s">
        <v>1244</v>
      </c>
      <c r="B13" s="53">
        <v>0</v>
      </c>
    </row>
    <row r="14" ht="35.1" customHeight="1" spans="1:2">
      <c r="A14" s="52" t="s">
        <v>1245</v>
      </c>
      <c r="B14" s="53">
        <v>0.1542</v>
      </c>
    </row>
  </sheetData>
  <mergeCells count="1">
    <mergeCell ref="A2:B2"/>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
  <sheetViews>
    <sheetView workbookViewId="0">
      <selection activeCell="D12" sqref="D12"/>
    </sheetView>
  </sheetViews>
  <sheetFormatPr defaultColWidth="9" defaultRowHeight="14.4" outlineLevelRow="4" outlineLevelCol="3"/>
  <cols>
    <col min="1" max="1" width="19.1296296296296" customWidth="1"/>
    <col min="3" max="3" width="21.25" customWidth="1"/>
    <col min="4" max="4" width="17.5" customWidth="1"/>
  </cols>
  <sheetData>
    <row r="1" customFormat="1" ht="24" customHeight="1" spans="1:2">
      <c r="A1" s="13" t="s">
        <v>1246</v>
      </c>
      <c r="B1" s="14"/>
    </row>
    <row r="2" customFormat="1" ht="54" customHeight="1" spans="1:4">
      <c r="A2" s="12" t="s">
        <v>1247</v>
      </c>
      <c r="B2" s="12"/>
      <c r="C2" s="12"/>
      <c r="D2" s="12"/>
    </row>
    <row r="3" customFormat="1" ht="21" customHeight="1" spans="1:4">
      <c r="A3" s="13"/>
      <c r="B3" s="14"/>
      <c r="D3" s="14" t="s">
        <v>1213</v>
      </c>
    </row>
    <row r="4" ht="27.95" customHeight="1" spans="1:4">
      <c r="A4" s="50" t="s">
        <v>1117</v>
      </c>
      <c r="B4" s="50" t="s">
        <v>1012</v>
      </c>
      <c r="C4" s="50" t="s">
        <v>1117</v>
      </c>
      <c r="D4" s="50" t="s">
        <v>1012</v>
      </c>
    </row>
    <row r="5" ht="27.95" customHeight="1" spans="1:4">
      <c r="A5" s="50" t="s">
        <v>1248</v>
      </c>
      <c r="B5" s="50">
        <v>4.9</v>
      </c>
      <c r="C5" s="50" t="s">
        <v>1249</v>
      </c>
      <c r="D5" s="50">
        <v>4.9</v>
      </c>
    </row>
  </sheetData>
  <mergeCells count="1">
    <mergeCell ref="A2:D2"/>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workbookViewId="0">
      <selection activeCell="H9" sqref="H9"/>
    </sheetView>
  </sheetViews>
  <sheetFormatPr defaultColWidth="9" defaultRowHeight="14.4" outlineLevelCol="3"/>
  <cols>
    <col min="1" max="1" width="31.5555555555556" style="28" customWidth="1"/>
    <col min="2" max="2" width="9" style="28"/>
    <col min="3" max="3" width="39.1111111111111" style="28" customWidth="1"/>
    <col min="4" max="4" width="17.5" style="28" customWidth="1"/>
    <col min="5" max="16384" width="9" style="28"/>
  </cols>
  <sheetData>
    <row r="1" s="28" customFormat="1" ht="24" customHeight="1" spans="1:2">
      <c r="A1" s="29" t="s">
        <v>1250</v>
      </c>
      <c r="B1" s="30"/>
    </row>
    <row r="2" s="28" customFormat="1" ht="54" customHeight="1" spans="1:4">
      <c r="A2" s="40" t="s">
        <v>1251</v>
      </c>
      <c r="B2" s="40"/>
      <c r="C2" s="40"/>
      <c r="D2" s="40"/>
    </row>
    <row r="3" s="28" customFormat="1" ht="21" customHeight="1" spans="1:4">
      <c r="A3" s="29"/>
      <c r="B3" s="30"/>
      <c r="D3" s="30" t="s">
        <v>15</v>
      </c>
    </row>
    <row r="4" ht="17.4" spans="1:4">
      <c r="A4" s="41" t="s">
        <v>74</v>
      </c>
      <c r="B4" s="41"/>
      <c r="C4" s="42" t="s">
        <v>75</v>
      </c>
      <c r="D4" s="41"/>
    </row>
    <row r="5" ht="15.6" spans="1:4">
      <c r="A5" s="43" t="s">
        <v>76</v>
      </c>
      <c r="B5" s="43" t="s">
        <v>1252</v>
      </c>
      <c r="C5" s="44" t="s">
        <v>76</v>
      </c>
      <c r="D5" s="43" t="s">
        <v>1252</v>
      </c>
    </row>
    <row r="6" ht="31.2" spans="1:4">
      <c r="A6" s="45" t="s">
        <v>1253</v>
      </c>
      <c r="B6" s="45">
        <f>B7+B8</f>
        <v>1400</v>
      </c>
      <c r="C6" s="46" t="s">
        <v>1254</v>
      </c>
      <c r="D6" s="45">
        <f>SUM(D7:D12)</f>
        <v>525</v>
      </c>
    </row>
    <row r="7" ht="15.6" spans="1:4">
      <c r="A7" s="43" t="s">
        <v>1255</v>
      </c>
      <c r="B7" s="43"/>
      <c r="C7" s="44" t="s">
        <v>1256</v>
      </c>
      <c r="D7" s="43">
        <v>116</v>
      </c>
    </row>
    <row r="8" ht="15.6" spans="1:4">
      <c r="A8" s="43" t="s">
        <v>1257</v>
      </c>
      <c r="B8" s="43">
        <v>1400</v>
      </c>
      <c r="C8" s="43" t="s">
        <v>1258</v>
      </c>
      <c r="D8" s="43">
        <v>139</v>
      </c>
    </row>
    <row r="9" ht="15.6" spans="1:4">
      <c r="A9" s="44" t="s">
        <v>1259</v>
      </c>
      <c r="B9" s="43">
        <v>101</v>
      </c>
      <c r="C9" s="43" t="s">
        <v>1260</v>
      </c>
      <c r="D9" s="43">
        <v>170</v>
      </c>
    </row>
    <row r="10" ht="15.6" spans="1:4">
      <c r="A10" s="43" t="s">
        <v>1261</v>
      </c>
      <c r="B10" s="43">
        <v>10</v>
      </c>
      <c r="C10" s="43" t="s">
        <v>1262</v>
      </c>
      <c r="D10" s="43">
        <v>100</v>
      </c>
    </row>
    <row r="11" ht="15.6" spans="1:4">
      <c r="A11" s="43"/>
      <c r="B11" s="43"/>
      <c r="C11" s="44"/>
      <c r="D11" s="43"/>
    </row>
    <row r="12" ht="15.6" spans="1:4">
      <c r="A12" s="43"/>
      <c r="B12" s="43"/>
      <c r="C12" s="44"/>
      <c r="D12" s="43"/>
    </row>
    <row r="13" ht="15.6" spans="1:4">
      <c r="A13" s="43"/>
      <c r="B13" s="43"/>
      <c r="C13" s="45" t="s">
        <v>1263</v>
      </c>
      <c r="D13" s="45">
        <f>SUM(D14:D18)</f>
        <v>875</v>
      </c>
    </row>
    <row r="14" ht="15.6" spans="1:4">
      <c r="A14" s="43"/>
      <c r="B14" s="43"/>
      <c r="C14" s="43" t="s">
        <v>1264</v>
      </c>
      <c r="D14" s="43">
        <v>150</v>
      </c>
    </row>
    <row r="15" ht="15.6" spans="1:4">
      <c r="A15" s="43"/>
      <c r="B15" s="43"/>
      <c r="C15" s="44" t="s">
        <v>1265</v>
      </c>
      <c r="D15" s="43">
        <v>110</v>
      </c>
    </row>
    <row r="16" ht="15.6" spans="1:4">
      <c r="A16" s="43"/>
      <c r="B16" s="43"/>
      <c r="C16" s="44" t="s">
        <v>1266</v>
      </c>
      <c r="D16" s="43">
        <v>454</v>
      </c>
    </row>
    <row r="17" ht="15.6" spans="1:4">
      <c r="A17" s="43"/>
      <c r="B17" s="43"/>
      <c r="C17" s="44" t="s">
        <v>1267</v>
      </c>
      <c r="D17" s="43">
        <v>60</v>
      </c>
    </row>
    <row r="18" ht="15.6" spans="1:4">
      <c r="A18" s="43"/>
      <c r="B18" s="44"/>
      <c r="C18" s="44" t="s">
        <v>1268</v>
      </c>
      <c r="D18" s="43">
        <v>101</v>
      </c>
    </row>
    <row r="19" ht="15.6" spans="1:4">
      <c r="A19" s="43"/>
      <c r="B19" s="43"/>
      <c r="C19" s="46" t="s">
        <v>1269</v>
      </c>
      <c r="D19" s="45">
        <f>B21-D6-D13</f>
        <v>0</v>
      </c>
    </row>
    <row r="20" ht="15.6" spans="1:4">
      <c r="A20" s="43"/>
      <c r="B20" s="43"/>
      <c r="C20" s="44"/>
      <c r="D20" s="43"/>
    </row>
    <row r="21" ht="15.6" spans="1:4">
      <c r="A21" s="47" t="s">
        <v>104</v>
      </c>
      <c r="B21" s="47">
        <f>B6</f>
        <v>1400</v>
      </c>
      <c r="C21" s="48" t="s">
        <v>105</v>
      </c>
      <c r="D21" s="49">
        <f>D6+D13+D19</f>
        <v>1400</v>
      </c>
    </row>
  </sheetData>
  <mergeCells count="3">
    <mergeCell ref="A2:D2"/>
    <mergeCell ref="A4:B4"/>
    <mergeCell ref="C4:D4"/>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1"/>
  <sheetViews>
    <sheetView workbookViewId="0">
      <selection activeCell="I5" sqref="I5"/>
    </sheetView>
  </sheetViews>
  <sheetFormatPr defaultColWidth="9" defaultRowHeight="14.4" outlineLevelCol="1"/>
  <cols>
    <col min="1" max="1" width="42.1111111111111" style="28" customWidth="1"/>
    <col min="2" max="2" width="18.1111111111111" style="28" customWidth="1"/>
    <col min="3" max="16384" width="9" style="28"/>
  </cols>
  <sheetData>
    <row r="1" s="28" customFormat="1" ht="24" customHeight="1" spans="1:2">
      <c r="A1" s="29" t="s">
        <v>1270</v>
      </c>
      <c r="B1" s="30"/>
    </row>
    <row r="2" s="28" customFormat="1" ht="54" customHeight="1" spans="1:2">
      <c r="A2" s="31" t="s">
        <v>1271</v>
      </c>
      <c r="B2" s="31"/>
    </row>
    <row r="3" s="28" customFormat="1" ht="27" customHeight="1" spans="1:2">
      <c r="A3" s="32"/>
      <c r="B3" s="33" t="s">
        <v>15</v>
      </c>
    </row>
    <row r="4" ht="27" customHeight="1" spans="1:2">
      <c r="A4" s="34" t="s">
        <v>1011</v>
      </c>
      <c r="B4" s="34" t="s">
        <v>1272</v>
      </c>
    </row>
    <row r="5" ht="27" customHeight="1" spans="1:2">
      <c r="A5" s="35" t="s">
        <v>1273</v>
      </c>
      <c r="B5" s="36">
        <v>6235</v>
      </c>
    </row>
    <row r="6" ht="27" customHeight="1" spans="1:2">
      <c r="A6" s="35" t="s">
        <v>1274</v>
      </c>
      <c r="B6" s="36">
        <v>1335</v>
      </c>
    </row>
    <row r="7" ht="27" customHeight="1" spans="1:2">
      <c r="A7" s="35" t="s">
        <v>1275</v>
      </c>
      <c r="B7" s="36">
        <v>4900</v>
      </c>
    </row>
    <row r="8" ht="27" customHeight="1" spans="1:2">
      <c r="A8" s="35" t="s">
        <v>1276</v>
      </c>
      <c r="B8" s="36">
        <v>3454</v>
      </c>
    </row>
    <row r="9" ht="27" customHeight="1" spans="1:2">
      <c r="A9" s="35" t="s">
        <v>1277</v>
      </c>
      <c r="B9" s="36">
        <v>1912</v>
      </c>
    </row>
    <row r="10" ht="27" customHeight="1" spans="1:2">
      <c r="A10" s="35" t="s">
        <v>1278</v>
      </c>
      <c r="B10" s="36">
        <v>1542</v>
      </c>
    </row>
    <row r="11" ht="27" customHeight="1" spans="1:2">
      <c r="A11" s="35" t="s">
        <v>1279</v>
      </c>
      <c r="B11" s="36">
        <v>1400</v>
      </c>
    </row>
    <row r="12" ht="27" customHeight="1" spans="1:2">
      <c r="A12" s="35" t="s">
        <v>1280</v>
      </c>
      <c r="B12" s="36">
        <v>1400</v>
      </c>
    </row>
    <row r="13" ht="27" customHeight="1" spans="1:2">
      <c r="A13" s="35" t="s">
        <v>1281</v>
      </c>
      <c r="B13" s="36"/>
    </row>
    <row r="14" ht="15.6" spans="1:2">
      <c r="A14" s="37"/>
      <c r="B14" s="37"/>
    </row>
    <row r="15" ht="15.6" spans="1:2">
      <c r="A15" s="37"/>
      <c r="B15" s="37"/>
    </row>
    <row r="16" ht="15.6" spans="1:2">
      <c r="A16" s="37"/>
      <c r="B16" s="37"/>
    </row>
    <row r="17" ht="15.6" spans="1:2">
      <c r="A17" s="37"/>
      <c r="B17" s="37"/>
    </row>
    <row r="18" ht="15.6" spans="1:2">
      <c r="A18" s="37"/>
      <c r="B18" s="38"/>
    </row>
    <row r="19" ht="15.6" spans="1:2">
      <c r="A19" s="37"/>
      <c r="B19" s="37"/>
    </row>
    <row r="20" ht="15.6" spans="1:2">
      <c r="A20" s="37"/>
      <c r="B20" s="37"/>
    </row>
    <row r="21" ht="15.6" spans="1:2">
      <c r="A21" s="39"/>
      <c r="B21" s="39"/>
    </row>
  </sheetData>
  <mergeCells count="1">
    <mergeCell ref="A2:B2"/>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
  <sheetViews>
    <sheetView workbookViewId="0">
      <selection activeCell="J5" sqref="J5"/>
    </sheetView>
  </sheetViews>
  <sheetFormatPr defaultColWidth="9" defaultRowHeight="14.4" outlineLevelRow="5" outlineLevelCol="6"/>
  <cols>
    <col min="1" max="1" width="9.75" style="10" customWidth="1"/>
    <col min="2" max="2" width="10.3796296296296" style="10" customWidth="1"/>
    <col min="3" max="6" width="9" style="10"/>
    <col min="7" max="7" width="12.5" style="10" customWidth="1"/>
    <col min="8" max="16377" width="9" style="10"/>
  </cols>
  <sheetData>
    <row r="1" customFormat="1" ht="24" customHeight="1" spans="1:7">
      <c r="A1" s="11" t="s">
        <v>1282</v>
      </c>
      <c r="B1" s="11"/>
      <c r="C1" s="11"/>
      <c r="D1" s="11"/>
      <c r="E1" s="11"/>
      <c r="F1" s="11"/>
      <c r="G1" s="11"/>
    </row>
    <row r="2" customFormat="1" ht="54" customHeight="1" spans="1:7">
      <c r="A2" s="12" t="s">
        <v>1283</v>
      </c>
      <c r="B2" s="12"/>
      <c r="C2" s="12"/>
      <c r="D2" s="12"/>
      <c r="E2" s="12"/>
      <c r="F2" s="12"/>
      <c r="G2" s="12"/>
    </row>
    <row r="3" customFormat="1" ht="21" customHeight="1" spans="1:7">
      <c r="A3" s="13"/>
      <c r="B3" s="14"/>
      <c r="D3" s="14"/>
      <c r="G3" t="s">
        <v>15</v>
      </c>
    </row>
    <row r="4" s="10" customFormat="1" ht="27" customHeight="1" spans="1:7">
      <c r="A4" s="15" t="s">
        <v>1284</v>
      </c>
      <c r="B4" s="16" t="s">
        <v>1285</v>
      </c>
      <c r="C4" s="17" t="s">
        <v>1286</v>
      </c>
      <c r="D4" s="18" t="s">
        <v>1287</v>
      </c>
      <c r="E4" s="19"/>
      <c r="F4" s="20"/>
      <c r="G4" s="17" t="s">
        <v>1288</v>
      </c>
    </row>
    <row r="5" s="10" customFormat="1" ht="33" customHeight="1" spans="1:7">
      <c r="A5" s="15"/>
      <c r="B5" s="21"/>
      <c r="C5" s="22"/>
      <c r="D5" s="23" t="s">
        <v>1289</v>
      </c>
      <c r="E5" s="23" t="s">
        <v>1290</v>
      </c>
      <c r="F5" s="23" t="s">
        <v>1291</v>
      </c>
      <c r="G5" s="22"/>
    </row>
    <row r="6" s="10" customFormat="1" ht="32" customHeight="1" spans="1:7">
      <c r="A6" s="24" t="s">
        <v>1214</v>
      </c>
      <c r="B6" s="25">
        <v>220.18</v>
      </c>
      <c r="C6" s="26">
        <v>0</v>
      </c>
      <c r="D6" s="26">
        <v>180.48</v>
      </c>
      <c r="E6" s="27"/>
      <c r="F6" s="26">
        <v>180.48</v>
      </c>
      <c r="G6" s="26">
        <v>39.7</v>
      </c>
    </row>
  </sheetData>
  <mergeCells count="7">
    <mergeCell ref="A1:G1"/>
    <mergeCell ref="A2:G2"/>
    <mergeCell ref="D4:F4"/>
    <mergeCell ref="A4:A5"/>
    <mergeCell ref="B4:B5"/>
    <mergeCell ref="C4:C5"/>
    <mergeCell ref="G4:G5"/>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9"/>
  <sheetViews>
    <sheetView tabSelected="1" workbookViewId="0">
      <pane ySplit="5" topLeftCell="A6" activePane="bottomLeft" state="frozen"/>
      <selection/>
      <selection pane="bottomLeft" activeCell="N7" sqref="N7"/>
    </sheetView>
  </sheetViews>
  <sheetFormatPr defaultColWidth="9" defaultRowHeight="14.4"/>
  <cols>
    <col min="4" max="4" width="21.1296296296296" customWidth="1"/>
    <col min="7" max="7" width="15.1296296296296" customWidth="1"/>
    <col min="8" max="8" width="15.75" customWidth="1"/>
    <col min="9" max="9" width="17" customWidth="1"/>
  </cols>
  <sheetData>
    <row r="1" s="1" customFormat="1" ht="14.3" customHeight="1" spans="1:12">
      <c r="A1" s="2" t="s">
        <v>1292</v>
      </c>
      <c r="B1" s="2"/>
      <c r="C1" s="2"/>
      <c r="D1" s="2"/>
      <c r="E1" s="2"/>
      <c r="F1" s="2"/>
      <c r="G1" s="2"/>
      <c r="H1" s="2"/>
      <c r="I1" s="2"/>
      <c r="J1" s="2"/>
      <c r="K1" s="2"/>
      <c r="L1" s="2"/>
    </row>
    <row r="2" s="1" customFormat="1" ht="33.15" customHeight="1" spans="1:12">
      <c r="A2" s="2"/>
      <c r="B2" s="2"/>
      <c r="C2" s="3" t="s">
        <v>1293</v>
      </c>
      <c r="D2" s="3"/>
      <c r="E2" s="3"/>
      <c r="F2" s="3"/>
      <c r="G2" s="3"/>
      <c r="H2" s="3"/>
      <c r="I2" s="3"/>
      <c r="J2" s="3"/>
      <c r="K2" s="3"/>
      <c r="L2" s="3"/>
    </row>
    <row r="3" s="1" customFormat="1" ht="21.1" customHeight="1" spans="1:12">
      <c r="A3" s="2"/>
      <c r="B3" s="2"/>
      <c r="C3" s="2"/>
      <c r="D3" s="2"/>
      <c r="E3" s="2"/>
      <c r="F3" s="2"/>
      <c r="G3" s="2"/>
      <c r="H3" s="2"/>
      <c r="I3" s="2"/>
      <c r="J3" s="2"/>
      <c r="K3" s="9" t="s">
        <v>1294</v>
      </c>
      <c r="L3" s="9"/>
    </row>
    <row r="4" s="1" customFormat="1" ht="29.35" customHeight="1" spans="1:12">
      <c r="A4" s="4" t="s">
        <v>1295</v>
      </c>
      <c r="B4" s="4" t="s">
        <v>1296</v>
      </c>
      <c r="C4" s="4" t="s">
        <v>1297</v>
      </c>
      <c r="D4" s="4" t="s">
        <v>1298</v>
      </c>
      <c r="E4" s="4" t="s">
        <v>1299</v>
      </c>
      <c r="F4" s="4"/>
      <c r="G4" s="4"/>
      <c r="H4" s="4"/>
      <c r="I4" s="4"/>
      <c r="J4" s="4"/>
      <c r="K4" s="4"/>
      <c r="L4" s="4"/>
    </row>
    <row r="5" s="1" customFormat="1" ht="31.65" customHeight="1" spans="1:12">
      <c r="A5" s="4"/>
      <c r="B5" s="4"/>
      <c r="C5" s="4"/>
      <c r="D5" s="4"/>
      <c r="E5" s="4" t="s">
        <v>1300</v>
      </c>
      <c r="F5" s="4" t="s">
        <v>1301</v>
      </c>
      <c r="G5" s="4" t="s">
        <v>1302</v>
      </c>
      <c r="H5" s="4" t="s">
        <v>1303</v>
      </c>
      <c r="I5" s="4" t="s">
        <v>1304</v>
      </c>
      <c r="J5" s="4" t="s">
        <v>1305</v>
      </c>
      <c r="K5" s="4" t="s">
        <v>1306</v>
      </c>
      <c r="L5" s="4" t="s">
        <v>7</v>
      </c>
    </row>
    <row r="6" s="1" customFormat="1" ht="24.85" customHeight="1" spans="1:12">
      <c r="A6" s="5" t="s">
        <v>1307</v>
      </c>
      <c r="B6" s="5" t="s">
        <v>1308</v>
      </c>
      <c r="C6" s="6">
        <v>2600</v>
      </c>
      <c r="D6" s="5"/>
      <c r="E6" s="5"/>
      <c r="F6" s="5"/>
      <c r="G6" s="5"/>
      <c r="H6" s="5"/>
      <c r="I6" s="5"/>
      <c r="J6" s="5"/>
      <c r="K6" s="5"/>
      <c r="L6" s="5"/>
    </row>
    <row r="7" s="1" customFormat="1" ht="37.65" customHeight="1" spans="1:12">
      <c r="A7" s="7" t="s">
        <v>1309</v>
      </c>
      <c r="B7" s="7" t="s">
        <v>1310</v>
      </c>
      <c r="C7" s="8">
        <v>120</v>
      </c>
      <c r="D7" s="7" t="s">
        <v>1311</v>
      </c>
      <c r="E7" s="5" t="s">
        <v>1312</v>
      </c>
      <c r="F7" s="7" t="s">
        <v>1313</v>
      </c>
      <c r="G7" s="7" t="s">
        <v>1314</v>
      </c>
      <c r="H7" s="7" t="s">
        <v>1315</v>
      </c>
      <c r="I7" s="7" t="s">
        <v>1316</v>
      </c>
      <c r="J7" s="7" t="s">
        <v>1317</v>
      </c>
      <c r="K7" s="7" t="s">
        <v>1318</v>
      </c>
      <c r="L7" s="7"/>
    </row>
    <row r="8" s="1" customFormat="1" ht="37.65" customHeight="1" spans="1:12">
      <c r="A8" s="7"/>
      <c r="B8" s="7"/>
      <c r="C8" s="8"/>
      <c r="D8" s="7"/>
      <c r="E8" s="5"/>
      <c r="F8" s="7" t="s">
        <v>1319</v>
      </c>
      <c r="G8" s="7" t="s">
        <v>1320</v>
      </c>
      <c r="H8" s="7" t="s">
        <v>1321</v>
      </c>
      <c r="I8" s="7" t="s">
        <v>1322</v>
      </c>
      <c r="J8" s="7" t="s">
        <v>1323</v>
      </c>
      <c r="K8" s="7" t="s">
        <v>1324</v>
      </c>
      <c r="L8" s="7"/>
    </row>
    <row r="9" s="1" customFormat="1" ht="37.65" customHeight="1" spans="1:12">
      <c r="A9" s="7"/>
      <c r="B9" s="7"/>
      <c r="C9" s="8"/>
      <c r="D9" s="7"/>
      <c r="E9" s="5"/>
      <c r="F9" s="7" t="s">
        <v>1325</v>
      </c>
      <c r="G9" s="7" t="s">
        <v>1326</v>
      </c>
      <c r="H9" s="7" t="s">
        <v>1327</v>
      </c>
      <c r="I9" s="7" t="s">
        <v>1328</v>
      </c>
      <c r="J9" s="7" t="s">
        <v>1329</v>
      </c>
      <c r="K9" s="7" t="s">
        <v>1324</v>
      </c>
      <c r="L9" s="7"/>
    </row>
    <row r="10" s="1" customFormat="1" ht="37.65" customHeight="1" spans="1:12">
      <c r="A10" s="7"/>
      <c r="B10" s="7"/>
      <c r="C10" s="8"/>
      <c r="D10" s="7"/>
      <c r="E10" s="5" t="s">
        <v>1330</v>
      </c>
      <c r="F10" s="7" t="s">
        <v>1331</v>
      </c>
      <c r="G10" s="7" t="s">
        <v>1332</v>
      </c>
      <c r="H10" s="7" t="s">
        <v>1333</v>
      </c>
      <c r="I10" s="7" t="s">
        <v>1334</v>
      </c>
      <c r="J10" s="7" t="s">
        <v>1333</v>
      </c>
      <c r="K10" s="7" t="s">
        <v>1324</v>
      </c>
      <c r="L10" s="7"/>
    </row>
    <row r="11" s="1" customFormat="1" ht="37.65" customHeight="1" spans="1:12">
      <c r="A11" s="7"/>
      <c r="B11" s="7"/>
      <c r="C11" s="8"/>
      <c r="D11" s="7"/>
      <c r="E11" s="5" t="s">
        <v>1335</v>
      </c>
      <c r="F11" s="7" t="s">
        <v>1336</v>
      </c>
      <c r="G11" s="7" t="s">
        <v>1337</v>
      </c>
      <c r="H11" s="7" t="s">
        <v>1338</v>
      </c>
      <c r="I11" s="7" t="s">
        <v>1339</v>
      </c>
      <c r="J11" s="7" t="s">
        <v>1323</v>
      </c>
      <c r="K11" s="7" t="s">
        <v>1324</v>
      </c>
      <c r="L11" s="7"/>
    </row>
    <row r="12" s="1" customFormat="1" ht="37.65" customHeight="1" spans="1:12">
      <c r="A12" s="7"/>
      <c r="B12" s="7"/>
      <c r="C12" s="8"/>
      <c r="D12" s="7"/>
      <c r="E12" s="5" t="s">
        <v>1340</v>
      </c>
      <c r="F12" s="7" t="s">
        <v>1341</v>
      </c>
      <c r="G12" s="7" t="s">
        <v>1342</v>
      </c>
      <c r="H12" s="7" t="s">
        <v>1343</v>
      </c>
      <c r="I12" s="7" t="s">
        <v>1344</v>
      </c>
      <c r="J12" s="7" t="s">
        <v>1345</v>
      </c>
      <c r="K12" s="7" t="s">
        <v>1324</v>
      </c>
      <c r="L12" s="7"/>
    </row>
    <row r="13" s="1" customFormat="1" ht="37.65" customHeight="1" spans="1:12">
      <c r="A13" s="7" t="s">
        <v>1309</v>
      </c>
      <c r="B13" s="7" t="s">
        <v>1346</v>
      </c>
      <c r="C13" s="8">
        <v>2480</v>
      </c>
      <c r="D13" s="7" t="s">
        <v>1311</v>
      </c>
      <c r="E13" s="5" t="s">
        <v>1335</v>
      </c>
      <c r="F13" s="7" t="s">
        <v>1336</v>
      </c>
      <c r="G13" s="7" t="s">
        <v>1347</v>
      </c>
      <c r="H13" s="7" t="s">
        <v>1348</v>
      </c>
      <c r="I13" s="7" t="s">
        <v>1348</v>
      </c>
      <c r="J13" s="7" t="s">
        <v>1323</v>
      </c>
      <c r="K13" s="7" t="s">
        <v>1324</v>
      </c>
      <c r="L13" s="7"/>
    </row>
    <row r="14" s="1" customFormat="1" ht="56.5" customHeight="1" spans="1:12">
      <c r="A14" s="7"/>
      <c r="B14" s="7"/>
      <c r="C14" s="8"/>
      <c r="D14" s="7"/>
      <c r="E14" s="5" t="s">
        <v>1330</v>
      </c>
      <c r="F14" s="7" t="s">
        <v>1331</v>
      </c>
      <c r="G14" s="7" t="s">
        <v>1349</v>
      </c>
      <c r="H14" s="7" t="s">
        <v>1333</v>
      </c>
      <c r="I14" s="7" t="s">
        <v>1333</v>
      </c>
      <c r="J14" s="7" t="s">
        <v>1333</v>
      </c>
      <c r="K14" s="7" t="s">
        <v>1324</v>
      </c>
      <c r="L14" s="7"/>
    </row>
    <row r="15" s="1" customFormat="1" ht="37.65" customHeight="1" spans="1:12">
      <c r="A15" s="7"/>
      <c r="B15" s="7"/>
      <c r="C15" s="8"/>
      <c r="D15" s="7"/>
      <c r="E15" s="5" t="s">
        <v>1312</v>
      </c>
      <c r="F15" s="7" t="s">
        <v>1325</v>
      </c>
      <c r="G15" s="7" t="s">
        <v>1326</v>
      </c>
      <c r="H15" s="7" t="s">
        <v>1327</v>
      </c>
      <c r="I15" s="7" t="s">
        <v>1328</v>
      </c>
      <c r="J15" s="7" t="s">
        <v>1329</v>
      </c>
      <c r="K15" s="7" t="s">
        <v>1324</v>
      </c>
      <c r="L15" s="7"/>
    </row>
    <row r="16" s="1" customFormat="1" ht="37.65" customHeight="1" spans="1:12">
      <c r="A16" s="7"/>
      <c r="B16" s="7"/>
      <c r="C16" s="8"/>
      <c r="D16" s="7"/>
      <c r="E16" s="5"/>
      <c r="F16" s="7" t="s">
        <v>1319</v>
      </c>
      <c r="G16" s="7" t="s">
        <v>1350</v>
      </c>
      <c r="H16" s="7" t="s">
        <v>1351</v>
      </c>
      <c r="I16" s="7" t="s">
        <v>1350</v>
      </c>
      <c r="J16" s="7" t="s">
        <v>1345</v>
      </c>
      <c r="K16" s="7" t="s">
        <v>1324</v>
      </c>
      <c r="L16" s="7"/>
    </row>
    <row r="17" s="1" customFormat="1" ht="37.65" customHeight="1" spans="1:12">
      <c r="A17" s="7"/>
      <c r="B17" s="7"/>
      <c r="C17" s="8"/>
      <c r="D17" s="7"/>
      <c r="E17" s="5"/>
      <c r="F17" s="7" t="s">
        <v>1313</v>
      </c>
      <c r="G17" s="7" t="s">
        <v>1352</v>
      </c>
      <c r="H17" s="7" t="s">
        <v>1351</v>
      </c>
      <c r="I17" s="7" t="s">
        <v>1353</v>
      </c>
      <c r="J17" s="7" t="s">
        <v>1345</v>
      </c>
      <c r="K17" s="7" t="s">
        <v>1324</v>
      </c>
      <c r="L17" s="7"/>
    </row>
    <row r="18" s="1" customFormat="1" ht="37.65" customHeight="1" spans="1:12">
      <c r="A18" s="7"/>
      <c r="B18" s="7"/>
      <c r="C18" s="8"/>
      <c r="D18" s="7"/>
      <c r="E18" s="5" t="s">
        <v>1340</v>
      </c>
      <c r="F18" s="7" t="s">
        <v>1354</v>
      </c>
      <c r="G18" s="7" t="s">
        <v>1355</v>
      </c>
      <c r="H18" s="7" t="s">
        <v>1356</v>
      </c>
      <c r="I18" s="7" t="s">
        <v>1357</v>
      </c>
      <c r="J18" s="7" t="s">
        <v>1357</v>
      </c>
      <c r="K18" s="7" t="s">
        <v>1324</v>
      </c>
      <c r="L18" s="7"/>
    </row>
    <row r="19" s="1" customFormat="1" ht="37.65" customHeight="1" spans="1:12">
      <c r="A19" s="7"/>
      <c r="B19" s="7"/>
      <c r="C19" s="8"/>
      <c r="D19" s="7"/>
      <c r="E19" s="5"/>
      <c r="F19" s="7" t="s">
        <v>1341</v>
      </c>
      <c r="G19" s="7" t="s">
        <v>1342</v>
      </c>
      <c r="H19" s="7" t="s">
        <v>1356</v>
      </c>
      <c r="I19" s="7" t="s">
        <v>1358</v>
      </c>
      <c r="J19" s="7" t="s">
        <v>1359</v>
      </c>
      <c r="K19" s="7" t="s">
        <v>1324</v>
      </c>
      <c r="L19" s="7"/>
    </row>
    <row r="20" s="1" customFormat="1" ht="24.85" customHeight="1" spans="1:12">
      <c r="A20" s="5" t="s">
        <v>1360</v>
      </c>
      <c r="B20" s="5" t="s">
        <v>1361</v>
      </c>
      <c r="C20" s="6">
        <v>1041</v>
      </c>
      <c r="D20" s="5"/>
      <c r="E20" s="5"/>
      <c r="F20" s="5"/>
      <c r="G20" s="5"/>
      <c r="H20" s="5"/>
      <c r="I20" s="5"/>
      <c r="J20" s="5"/>
      <c r="K20" s="5"/>
      <c r="L20" s="5"/>
    </row>
    <row r="21" s="1" customFormat="1" ht="37.65" customHeight="1" spans="1:12">
      <c r="A21" s="7" t="s">
        <v>1362</v>
      </c>
      <c r="B21" s="7" t="s">
        <v>1363</v>
      </c>
      <c r="C21" s="8">
        <v>1041</v>
      </c>
      <c r="D21" s="7" t="s">
        <v>1364</v>
      </c>
      <c r="E21" s="5" t="s">
        <v>1335</v>
      </c>
      <c r="F21" s="7" t="s">
        <v>1336</v>
      </c>
      <c r="G21" s="7" t="s">
        <v>1365</v>
      </c>
      <c r="H21" s="7" t="s">
        <v>1366</v>
      </c>
      <c r="I21" s="7" t="s">
        <v>1367</v>
      </c>
      <c r="J21" s="7" t="s">
        <v>1368</v>
      </c>
      <c r="K21" s="7" t="s">
        <v>1369</v>
      </c>
      <c r="L21" s="7"/>
    </row>
    <row r="22" s="1" customFormat="1" ht="45.2" customHeight="1" spans="1:12">
      <c r="A22" s="7"/>
      <c r="B22" s="7"/>
      <c r="C22" s="8"/>
      <c r="D22" s="7"/>
      <c r="E22" s="5" t="s">
        <v>1330</v>
      </c>
      <c r="F22" s="7" t="s">
        <v>1370</v>
      </c>
      <c r="G22" s="7" t="s">
        <v>1371</v>
      </c>
      <c r="H22" s="7" t="s">
        <v>1372</v>
      </c>
      <c r="I22" s="7" t="s">
        <v>1371</v>
      </c>
      <c r="J22" s="7" t="s">
        <v>1373</v>
      </c>
      <c r="K22" s="7" t="s">
        <v>1318</v>
      </c>
      <c r="L22" s="7"/>
    </row>
    <row r="23" s="1" customFormat="1" ht="37.65" customHeight="1" spans="1:12">
      <c r="A23" s="7"/>
      <c r="B23" s="7"/>
      <c r="C23" s="8"/>
      <c r="D23" s="7"/>
      <c r="E23" s="5"/>
      <c r="F23" s="7" t="s">
        <v>1374</v>
      </c>
      <c r="G23" s="7" t="s">
        <v>1375</v>
      </c>
      <c r="H23" s="7" t="s">
        <v>1372</v>
      </c>
      <c r="I23" s="7" t="s">
        <v>1376</v>
      </c>
      <c r="J23" s="7" t="s">
        <v>1373</v>
      </c>
      <c r="K23" s="7" t="s">
        <v>1318</v>
      </c>
      <c r="L23" s="7"/>
    </row>
    <row r="24" s="1" customFormat="1" ht="45.2" customHeight="1" spans="1:12">
      <c r="A24" s="7"/>
      <c r="B24" s="7"/>
      <c r="C24" s="8"/>
      <c r="D24" s="7"/>
      <c r="E24" s="5"/>
      <c r="F24" s="7" t="s">
        <v>1331</v>
      </c>
      <c r="G24" s="7" t="s">
        <v>1377</v>
      </c>
      <c r="H24" s="7" t="s">
        <v>1378</v>
      </c>
      <c r="I24" s="7" t="s">
        <v>1377</v>
      </c>
      <c r="J24" s="7" t="s">
        <v>1368</v>
      </c>
      <c r="K24" s="7" t="s">
        <v>1324</v>
      </c>
      <c r="L24" s="7"/>
    </row>
    <row r="25" s="1" customFormat="1" ht="37.65" customHeight="1" spans="1:12">
      <c r="A25" s="7"/>
      <c r="B25" s="7"/>
      <c r="C25" s="8"/>
      <c r="D25" s="7"/>
      <c r="E25" s="5"/>
      <c r="F25" s="7" t="s">
        <v>1379</v>
      </c>
      <c r="G25" s="7" t="s">
        <v>1380</v>
      </c>
      <c r="H25" s="7" t="s">
        <v>1381</v>
      </c>
      <c r="I25" s="7" t="s">
        <v>1382</v>
      </c>
      <c r="J25" s="7" t="s">
        <v>1373</v>
      </c>
      <c r="K25" s="7" t="s">
        <v>1318</v>
      </c>
      <c r="L25" s="7"/>
    </row>
    <row r="26" s="1" customFormat="1" ht="37.65" customHeight="1" spans="1:12">
      <c r="A26" s="7"/>
      <c r="B26" s="7"/>
      <c r="C26" s="8"/>
      <c r="D26" s="7"/>
      <c r="E26" s="5" t="s">
        <v>1312</v>
      </c>
      <c r="F26" s="7" t="s">
        <v>1325</v>
      </c>
      <c r="G26" s="7" t="s">
        <v>1383</v>
      </c>
      <c r="H26" s="7" t="s">
        <v>1384</v>
      </c>
      <c r="I26" s="7" t="s">
        <v>1385</v>
      </c>
      <c r="J26" s="7" t="s">
        <v>1329</v>
      </c>
      <c r="K26" s="7" t="s">
        <v>1324</v>
      </c>
      <c r="L26" s="7"/>
    </row>
    <row r="27" s="1" customFormat="1" ht="37.65" customHeight="1" spans="1:12">
      <c r="A27" s="7"/>
      <c r="B27" s="7"/>
      <c r="C27" s="8"/>
      <c r="D27" s="7"/>
      <c r="E27" s="5"/>
      <c r="F27" s="7" t="s">
        <v>1319</v>
      </c>
      <c r="G27" s="7" t="s">
        <v>1386</v>
      </c>
      <c r="H27" s="7" t="s">
        <v>1378</v>
      </c>
      <c r="I27" s="7" t="s">
        <v>1387</v>
      </c>
      <c r="J27" s="7" t="s">
        <v>1368</v>
      </c>
      <c r="K27" s="7" t="s">
        <v>1324</v>
      </c>
      <c r="L27" s="7"/>
    </row>
    <row r="28" s="1" customFormat="1" ht="37.65" customHeight="1" spans="1:12">
      <c r="A28" s="7"/>
      <c r="B28" s="7"/>
      <c r="C28" s="8"/>
      <c r="D28" s="7"/>
      <c r="E28" s="5"/>
      <c r="F28" s="7" t="s">
        <v>1313</v>
      </c>
      <c r="G28" s="7" t="s">
        <v>1388</v>
      </c>
      <c r="H28" s="7" t="s">
        <v>1389</v>
      </c>
      <c r="I28" s="7" t="s">
        <v>1390</v>
      </c>
      <c r="J28" s="7" t="s">
        <v>1345</v>
      </c>
      <c r="K28" s="7" t="s">
        <v>1324</v>
      </c>
      <c r="L28" s="7"/>
    </row>
    <row r="29" s="1" customFormat="1" ht="37.65" customHeight="1" spans="1:12">
      <c r="A29" s="7"/>
      <c r="B29" s="7"/>
      <c r="C29" s="8"/>
      <c r="D29" s="7"/>
      <c r="E29" s="5"/>
      <c r="F29" s="7"/>
      <c r="G29" s="7" t="s">
        <v>1391</v>
      </c>
      <c r="H29" s="7" t="s">
        <v>1392</v>
      </c>
      <c r="I29" s="7" t="s">
        <v>1393</v>
      </c>
      <c r="J29" s="7" t="s">
        <v>1345</v>
      </c>
      <c r="K29" s="7" t="s">
        <v>1324</v>
      </c>
      <c r="L29" s="7"/>
    </row>
    <row r="30" s="1" customFormat="1" ht="37.65" customHeight="1" spans="1:12">
      <c r="A30" s="7"/>
      <c r="B30" s="7"/>
      <c r="C30" s="8"/>
      <c r="D30" s="7"/>
      <c r="E30" s="5"/>
      <c r="F30" s="7"/>
      <c r="G30" s="7" t="s">
        <v>1394</v>
      </c>
      <c r="H30" s="7" t="s">
        <v>1395</v>
      </c>
      <c r="I30" s="7" t="s">
        <v>1396</v>
      </c>
      <c r="J30" s="7" t="s">
        <v>1345</v>
      </c>
      <c r="K30" s="7" t="s">
        <v>1324</v>
      </c>
      <c r="L30" s="7"/>
    </row>
    <row r="31" s="1" customFormat="1" ht="37.65" customHeight="1" spans="1:12">
      <c r="A31" s="7"/>
      <c r="B31" s="7"/>
      <c r="C31" s="8"/>
      <c r="D31" s="7"/>
      <c r="E31" s="5"/>
      <c r="F31" s="7"/>
      <c r="G31" s="7" t="s">
        <v>1397</v>
      </c>
      <c r="H31" s="7" t="s">
        <v>1398</v>
      </c>
      <c r="I31" s="7" t="s">
        <v>1399</v>
      </c>
      <c r="J31" s="7" t="s">
        <v>1345</v>
      </c>
      <c r="K31" s="7" t="s">
        <v>1324</v>
      </c>
      <c r="L31" s="7"/>
    </row>
    <row r="32" s="1" customFormat="1" ht="45.2" customHeight="1" spans="1:12">
      <c r="A32" s="7"/>
      <c r="B32" s="7"/>
      <c r="C32" s="8"/>
      <c r="D32" s="7"/>
      <c r="E32" s="5"/>
      <c r="F32" s="7"/>
      <c r="G32" s="7" t="s">
        <v>1400</v>
      </c>
      <c r="H32" s="7" t="s">
        <v>1401</v>
      </c>
      <c r="I32" s="7" t="s">
        <v>1402</v>
      </c>
      <c r="J32" s="7" t="s">
        <v>1345</v>
      </c>
      <c r="K32" s="7" t="s">
        <v>1324</v>
      </c>
      <c r="L32" s="7"/>
    </row>
    <row r="33" s="1" customFormat="1" ht="37.65" customHeight="1" spans="1:12">
      <c r="A33" s="7"/>
      <c r="B33" s="7"/>
      <c r="C33" s="8"/>
      <c r="D33" s="7"/>
      <c r="E33" s="5"/>
      <c r="F33" s="7"/>
      <c r="G33" s="7" t="s">
        <v>1403</v>
      </c>
      <c r="H33" s="7" t="s">
        <v>1378</v>
      </c>
      <c r="I33" s="7" t="s">
        <v>1404</v>
      </c>
      <c r="J33" s="7" t="s">
        <v>1368</v>
      </c>
      <c r="K33" s="7" t="s">
        <v>1324</v>
      </c>
      <c r="L33" s="7"/>
    </row>
    <row r="34" s="1" customFormat="1" ht="37.65" customHeight="1" spans="1:12">
      <c r="A34" s="7"/>
      <c r="B34" s="7"/>
      <c r="C34" s="8"/>
      <c r="D34" s="7"/>
      <c r="E34" s="5" t="s">
        <v>1340</v>
      </c>
      <c r="F34" s="7" t="s">
        <v>1341</v>
      </c>
      <c r="G34" s="7" t="s">
        <v>1405</v>
      </c>
      <c r="H34" s="7" t="s">
        <v>1406</v>
      </c>
      <c r="I34" s="7" t="s">
        <v>1405</v>
      </c>
      <c r="J34" s="7" t="s">
        <v>1345</v>
      </c>
      <c r="K34" s="7" t="s">
        <v>1407</v>
      </c>
      <c r="L34" s="7"/>
    </row>
    <row r="35" s="1" customFormat="1" ht="24.85" customHeight="1" spans="1:12">
      <c r="A35" s="5" t="s">
        <v>1408</v>
      </c>
      <c r="B35" s="5" t="s">
        <v>1409</v>
      </c>
      <c r="C35" s="6">
        <v>40</v>
      </c>
      <c r="D35" s="5"/>
      <c r="E35" s="5"/>
      <c r="F35" s="5"/>
      <c r="G35" s="5"/>
      <c r="H35" s="5"/>
      <c r="I35" s="5"/>
      <c r="J35" s="5"/>
      <c r="K35" s="5"/>
      <c r="L35" s="5"/>
    </row>
    <row r="36" s="1" customFormat="1" ht="37.65" customHeight="1" spans="1:12">
      <c r="A36" s="7" t="s">
        <v>1410</v>
      </c>
      <c r="B36" s="7" t="s">
        <v>1411</v>
      </c>
      <c r="C36" s="8">
        <v>40</v>
      </c>
      <c r="D36" s="7" t="s">
        <v>1412</v>
      </c>
      <c r="E36" s="5" t="s">
        <v>1340</v>
      </c>
      <c r="F36" s="7" t="s">
        <v>1341</v>
      </c>
      <c r="G36" s="7" t="s">
        <v>1413</v>
      </c>
      <c r="H36" s="7" t="s">
        <v>1414</v>
      </c>
      <c r="I36" s="7" t="s">
        <v>1415</v>
      </c>
      <c r="J36" s="7" t="s">
        <v>1373</v>
      </c>
      <c r="K36" s="7" t="s">
        <v>1324</v>
      </c>
      <c r="L36" s="7"/>
    </row>
    <row r="37" s="1" customFormat="1" ht="37.65" customHeight="1" spans="1:12">
      <c r="A37" s="7"/>
      <c r="B37" s="7"/>
      <c r="C37" s="8"/>
      <c r="D37" s="7"/>
      <c r="E37" s="5"/>
      <c r="F37" s="7" t="s">
        <v>1354</v>
      </c>
      <c r="G37" s="7" t="s">
        <v>1416</v>
      </c>
      <c r="H37" s="7" t="s">
        <v>1417</v>
      </c>
      <c r="I37" s="7" t="s">
        <v>1418</v>
      </c>
      <c r="J37" s="7" t="s">
        <v>1373</v>
      </c>
      <c r="K37" s="7" t="s">
        <v>1324</v>
      </c>
      <c r="L37" s="7"/>
    </row>
    <row r="38" s="1" customFormat="1" ht="37.65" customHeight="1" spans="1:12">
      <c r="A38" s="7"/>
      <c r="B38" s="7"/>
      <c r="C38" s="8"/>
      <c r="D38" s="7"/>
      <c r="E38" s="5"/>
      <c r="F38" s="7" t="s">
        <v>1419</v>
      </c>
      <c r="G38" s="7" t="s">
        <v>1420</v>
      </c>
      <c r="H38" s="7" t="s">
        <v>1421</v>
      </c>
      <c r="I38" s="7" t="s">
        <v>1422</v>
      </c>
      <c r="J38" s="7" t="s">
        <v>1373</v>
      </c>
      <c r="K38" s="7" t="s">
        <v>1324</v>
      </c>
      <c r="L38" s="7"/>
    </row>
    <row r="39" s="1" customFormat="1" ht="37.65" customHeight="1" spans="1:12">
      <c r="A39" s="7"/>
      <c r="B39" s="7"/>
      <c r="C39" s="8"/>
      <c r="D39" s="7"/>
      <c r="E39" s="5" t="s">
        <v>1335</v>
      </c>
      <c r="F39" s="7" t="s">
        <v>1336</v>
      </c>
      <c r="G39" s="7" t="s">
        <v>1423</v>
      </c>
      <c r="H39" s="7" t="s">
        <v>1424</v>
      </c>
      <c r="I39" s="7" t="s">
        <v>1425</v>
      </c>
      <c r="J39" s="7" t="s">
        <v>1368</v>
      </c>
      <c r="K39" s="7" t="s">
        <v>1369</v>
      </c>
      <c r="L39" s="7"/>
    </row>
    <row r="40" s="1" customFormat="1" ht="37.65" customHeight="1" spans="1:12">
      <c r="A40" s="7"/>
      <c r="B40" s="7"/>
      <c r="C40" s="8"/>
      <c r="D40" s="7"/>
      <c r="E40" s="5" t="s">
        <v>1330</v>
      </c>
      <c r="F40" s="7" t="s">
        <v>1370</v>
      </c>
      <c r="G40" s="7" t="s">
        <v>1426</v>
      </c>
      <c r="H40" s="7" t="s">
        <v>1427</v>
      </c>
      <c r="I40" s="7" t="s">
        <v>1428</v>
      </c>
      <c r="J40" s="7" t="s">
        <v>1373</v>
      </c>
      <c r="K40" s="7" t="s">
        <v>1324</v>
      </c>
      <c r="L40" s="7"/>
    </row>
    <row r="41" s="1" customFormat="1" ht="37.65" customHeight="1" spans="1:12">
      <c r="A41" s="7"/>
      <c r="B41" s="7"/>
      <c r="C41" s="8"/>
      <c r="D41" s="7"/>
      <c r="E41" s="5"/>
      <c r="F41" s="7" t="s">
        <v>1374</v>
      </c>
      <c r="G41" s="7" t="s">
        <v>1420</v>
      </c>
      <c r="H41" s="7" t="s">
        <v>1421</v>
      </c>
      <c r="I41" s="7" t="s">
        <v>1422</v>
      </c>
      <c r="J41" s="7" t="s">
        <v>1373</v>
      </c>
      <c r="K41" s="7" t="s">
        <v>1324</v>
      </c>
      <c r="L41" s="7"/>
    </row>
    <row r="42" s="1" customFormat="1" ht="37.65" customHeight="1" spans="1:12">
      <c r="A42" s="7"/>
      <c r="B42" s="7"/>
      <c r="C42" s="8"/>
      <c r="D42" s="7"/>
      <c r="E42" s="5"/>
      <c r="F42" s="7" t="s">
        <v>1331</v>
      </c>
      <c r="G42" s="7" t="s">
        <v>1416</v>
      </c>
      <c r="H42" s="7" t="s">
        <v>1417</v>
      </c>
      <c r="I42" s="7" t="s">
        <v>1418</v>
      </c>
      <c r="J42" s="7" t="s">
        <v>1373</v>
      </c>
      <c r="K42" s="7" t="s">
        <v>1324</v>
      </c>
      <c r="L42" s="7"/>
    </row>
    <row r="43" s="1" customFormat="1" ht="37.65" customHeight="1" spans="1:12">
      <c r="A43" s="7"/>
      <c r="B43" s="7"/>
      <c r="C43" s="8"/>
      <c r="D43" s="7"/>
      <c r="E43" s="5"/>
      <c r="F43" s="7" t="s">
        <v>1379</v>
      </c>
      <c r="G43" s="7" t="s">
        <v>1413</v>
      </c>
      <c r="H43" s="7" t="s">
        <v>1415</v>
      </c>
      <c r="I43" s="7" t="s">
        <v>1414</v>
      </c>
      <c r="J43" s="7" t="s">
        <v>1373</v>
      </c>
      <c r="K43" s="7" t="s">
        <v>1324</v>
      </c>
      <c r="L43" s="7"/>
    </row>
    <row r="44" s="1" customFormat="1" ht="37.65" customHeight="1" spans="1:12">
      <c r="A44" s="7"/>
      <c r="B44" s="7"/>
      <c r="C44" s="8"/>
      <c r="D44" s="7"/>
      <c r="E44" s="5" t="s">
        <v>1312</v>
      </c>
      <c r="F44" s="7" t="s">
        <v>1325</v>
      </c>
      <c r="G44" s="7" t="s">
        <v>1429</v>
      </c>
      <c r="H44" s="7" t="s">
        <v>1430</v>
      </c>
      <c r="I44" s="7" t="s">
        <v>1431</v>
      </c>
      <c r="J44" s="7" t="s">
        <v>1373</v>
      </c>
      <c r="K44" s="7" t="s">
        <v>1324</v>
      </c>
      <c r="L44" s="7"/>
    </row>
    <row r="45" s="1" customFormat="1" ht="37.65" customHeight="1" spans="1:12">
      <c r="A45" s="7"/>
      <c r="B45" s="7"/>
      <c r="C45" s="8"/>
      <c r="D45" s="7"/>
      <c r="E45" s="5"/>
      <c r="F45" s="7" t="s">
        <v>1319</v>
      </c>
      <c r="G45" s="7" t="s">
        <v>1432</v>
      </c>
      <c r="H45" s="7" t="s">
        <v>1321</v>
      </c>
      <c r="I45" s="7" t="s">
        <v>1433</v>
      </c>
      <c r="J45" s="7" t="s">
        <v>1368</v>
      </c>
      <c r="K45" s="7" t="s">
        <v>1324</v>
      </c>
      <c r="L45" s="7"/>
    </row>
    <row r="46" s="1" customFormat="1" ht="37.65" customHeight="1" spans="1:12">
      <c r="A46" s="7"/>
      <c r="B46" s="7"/>
      <c r="C46" s="8"/>
      <c r="D46" s="7"/>
      <c r="E46" s="5"/>
      <c r="F46" s="7" t="s">
        <v>1313</v>
      </c>
      <c r="G46" s="7" t="s">
        <v>1434</v>
      </c>
      <c r="H46" s="7" t="s">
        <v>1435</v>
      </c>
      <c r="I46" s="7" t="s">
        <v>1436</v>
      </c>
      <c r="J46" s="7" t="s">
        <v>1437</v>
      </c>
      <c r="K46" s="7" t="s">
        <v>1324</v>
      </c>
      <c r="L46" s="7"/>
    </row>
    <row r="47" s="1" customFormat="1" ht="24.85" customHeight="1" spans="1:12">
      <c r="A47" s="5" t="s">
        <v>1438</v>
      </c>
      <c r="B47" s="5" t="s">
        <v>1439</v>
      </c>
      <c r="C47" s="6">
        <v>480</v>
      </c>
      <c r="D47" s="5"/>
      <c r="E47" s="5"/>
      <c r="F47" s="5"/>
      <c r="G47" s="5"/>
      <c r="H47" s="5"/>
      <c r="I47" s="5"/>
      <c r="J47" s="5"/>
      <c r="K47" s="5"/>
      <c r="L47" s="5"/>
    </row>
    <row r="48" s="1" customFormat="1" ht="37.65" customHeight="1" spans="1:12">
      <c r="A48" s="7" t="s">
        <v>1440</v>
      </c>
      <c r="B48" s="7" t="s">
        <v>444</v>
      </c>
      <c r="C48" s="8">
        <v>480</v>
      </c>
      <c r="D48" s="7" t="s">
        <v>1441</v>
      </c>
      <c r="E48" s="5" t="s">
        <v>1335</v>
      </c>
      <c r="F48" s="7" t="s">
        <v>1336</v>
      </c>
      <c r="G48" s="7" t="s">
        <v>1442</v>
      </c>
      <c r="H48" s="7" t="s">
        <v>1443</v>
      </c>
      <c r="I48" s="7" t="s">
        <v>1444</v>
      </c>
      <c r="J48" s="7" t="s">
        <v>1368</v>
      </c>
      <c r="K48" s="7" t="s">
        <v>1369</v>
      </c>
      <c r="L48" s="7"/>
    </row>
    <row r="49" s="1" customFormat="1" ht="37.65" customHeight="1" spans="1:12">
      <c r="A49" s="7"/>
      <c r="B49" s="7"/>
      <c r="C49" s="8"/>
      <c r="D49" s="7"/>
      <c r="E49" s="5" t="s">
        <v>1312</v>
      </c>
      <c r="F49" s="7" t="s">
        <v>1313</v>
      </c>
      <c r="G49" s="7" t="s">
        <v>1445</v>
      </c>
      <c r="H49" s="7" t="s">
        <v>112</v>
      </c>
      <c r="I49" s="7" t="s">
        <v>1446</v>
      </c>
      <c r="J49" s="7" t="s">
        <v>1447</v>
      </c>
      <c r="K49" s="7" t="s">
        <v>1324</v>
      </c>
      <c r="L49" s="7"/>
    </row>
    <row r="50" s="1" customFormat="1" ht="37.65" customHeight="1" spans="1:12">
      <c r="A50" s="7"/>
      <c r="B50" s="7"/>
      <c r="C50" s="8"/>
      <c r="D50" s="7"/>
      <c r="E50" s="5"/>
      <c r="F50" s="7" t="s">
        <v>1319</v>
      </c>
      <c r="G50" s="7" t="s">
        <v>1448</v>
      </c>
      <c r="H50" s="7" t="s">
        <v>1443</v>
      </c>
      <c r="I50" s="7" t="s">
        <v>1449</v>
      </c>
      <c r="J50" s="7" t="s">
        <v>1368</v>
      </c>
      <c r="K50" s="7" t="s">
        <v>1369</v>
      </c>
      <c r="L50" s="7"/>
    </row>
    <row r="51" s="1" customFormat="1" ht="37.65" customHeight="1" spans="1:12">
      <c r="A51" s="7"/>
      <c r="B51" s="7"/>
      <c r="C51" s="8"/>
      <c r="D51" s="7"/>
      <c r="E51" s="5"/>
      <c r="F51" s="7" t="s">
        <v>1325</v>
      </c>
      <c r="G51" s="7" t="s">
        <v>1450</v>
      </c>
      <c r="H51" s="7" t="s">
        <v>1443</v>
      </c>
      <c r="I51" s="7" t="s">
        <v>1451</v>
      </c>
      <c r="J51" s="7" t="s">
        <v>1368</v>
      </c>
      <c r="K51" s="7" t="s">
        <v>1369</v>
      </c>
      <c r="L51" s="7"/>
    </row>
    <row r="52" s="1" customFormat="1" ht="37.65" customHeight="1" spans="1:12">
      <c r="A52" s="7"/>
      <c r="B52" s="7"/>
      <c r="C52" s="8"/>
      <c r="D52" s="7"/>
      <c r="E52" s="5" t="s">
        <v>1330</v>
      </c>
      <c r="F52" s="7" t="s">
        <v>1379</v>
      </c>
      <c r="G52" s="7" t="s">
        <v>1452</v>
      </c>
      <c r="H52" s="7" t="s">
        <v>1453</v>
      </c>
      <c r="I52" s="7" t="s">
        <v>1454</v>
      </c>
      <c r="J52" s="7" t="s">
        <v>1455</v>
      </c>
      <c r="K52" s="7" t="s">
        <v>1369</v>
      </c>
      <c r="L52" s="7"/>
    </row>
    <row r="53" s="1" customFormat="1" ht="37.65" customHeight="1" spans="1:12">
      <c r="A53" s="7"/>
      <c r="B53" s="7"/>
      <c r="C53" s="8"/>
      <c r="D53" s="7"/>
      <c r="E53" s="5"/>
      <c r="F53" s="7" t="s">
        <v>1331</v>
      </c>
      <c r="G53" s="7" t="s">
        <v>1456</v>
      </c>
      <c r="H53" s="7" t="s">
        <v>1457</v>
      </c>
      <c r="I53" s="7" t="s">
        <v>1458</v>
      </c>
      <c r="J53" s="7" t="s">
        <v>1368</v>
      </c>
      <c r="K53" s="7" t="s">
        <v>1369</v>
      </c>
      <c r="L53" s="7"/>
    </row>
    <row r="54" s="1" customFormat="1" ht="37.65" customHeight="1" spans="1:12">
      <c r="A54" s="7"/>
      <c r="B54" s="7"/>
      <c r="C54" s="8"/>
      <c r="D54" s="7"/>
      <c r="E54" s="5" t="s">
        <v>1340</v>
      </c>
      <c r="F54" s="7" t="s">
        <v>1341</v>
      </c>
      <c r="G54" s="7" t="s">
        <v>1459</v>
      </c>
      <c r="H54" s="7" t="s">
        <v>1378</v>
      </c>
      <c r="I54" s="7" t="s">
        <v>1460</v>
      </c>
      <c r="J54" s="7" t="s">
        <v>1368</v>
      </c>
      <c r="K54" s="7" t="s">
        <v>1324</v>
      </c>
      <c r="L54" s="7"/>
    </row>
    <row r="55" s="1" customFormat="1" ht="24.85" customHeight="1" spans="1:12">
      <c r="A55" s="5" t="s">
        <v>1461</v>
      </c>
      <c r="B55" s="5" t="s">
        <v>1462</v>
      </c>
      <c r="C55" s="6">
        <v>1830.14</v>
      </c>
      <c r="D55" s="5"/>
      <c r="E55" s="5"/>
      <c r="F55" s="5"/>
      <c r="G55" s="5"/>
      <c r="H55" s="5"/>
      <c r="I55" s="5"/>
      <c r="J55" s="5"/>
      <c r="K55" s="5"/>
      <c r="L55" s="5"/>
    </row>
    <row r="56" s="1" customFormat="1" ht="71.05" customHeight="1" spans="1:12">
      <c r="A56" s="7" t="s">
        <v>1463</v>
      </c>
      <c r="B56" s="7" t="s">
        <v>1464</v>
      </c>
      <c r="C56" s="8">
        <v>1830.14</v>
      </c>
      <c r="D56" s="7" t="s">
        <v>1465</v>
      </c>
      <c r="E56" s="5" t="s">
        <v>1330</v>
      </c>
      <c r="F56" s="7" t="s">
        <v>1370</v>
      </c>
      <c r="G56" s="7" t="s">
        <v>1466</v>
      </c>
      <c r="H56" s="7" t="s">
        <v>1467</v>
      </c>
      <c r="I56" s="7" t="s">
        <v>1468</v>
      </c>
      <c r="J56" s="7" t="s">
        <v>1467</v>
      </c>
      <c r="K56" s="7" t="s">
        <v>1318</v>
      </c>
      <c r="L56" s="7"/>
    </row>
    <row r="57" s="1" customFormat="1" ht="71.05" customHeight="1" spans="1:12">
      <c r="A57" s="7"/>
      <c r="B57" s="7"/>
      <c r="C57" s="8"/>
      <c r="D57" s="7"/>
      <c r="E57" s="5"/>
      <c r="F57" s="7" t="s">
        <v>1331</v>
      </c>
      <c r="G57" s="7" t="s">
        <v>1469</v>
      </c>
      <c r="H57" s="7" t="s">
        <v>1470</v>
      </c>
      <c r="I57" s="7" t="s">
        <v>1471</v>
      </c>
      <c r="J57" s="7" t="s">
        <v>1470</v>
      </c>
      <c r="K57" s="7" t="s">
        <v>1318</v>
      </c>
      <c r="L57" s="7"/>
    </row>
    <row r="58" s="1" customFormat="1" ht="71.05" customHeight="1" spans="1:12">
      <c r="A58" s="7"/>
      <c r="B58" s="7"/>
      <c r="C58" s="8"/>
      <c r="D58" s="7"/>
      <c r="E58" s="5" t="s">
        <v>1312</v>
      </c>
      <c r="F58" s="7" t="s">
        <v>1325</v>
      </c>
      <c r="G58" s="7" t="s">
        <v>1328</v>
      </c>
      <c r="H58" s="7" t="s">
        <v>1384</v>
      </c>
      <c r="I58" s="7" t="s">
        <v>1472</v>
      </c>
      <c r="J58" s="7" t="s">
        <v>1329</v>
      </c>
      <c r="K58" s="7" t="s">
        <v>1324</v>
      </c>
      <c r="L58" s="7"/>
    </row>
    <row r="59" s="1" customFormat="1" ht="71.05" customHeight="1" spans="1:12">
      <c r="A59" s="7"/>
      <c r="B59" s="7"/>
      <c r="C59" s="8"/>
      <c r="D59" s="7"/>
      <c r="E59" s="5"/>
      <c r="F59" s="7" t="s">
        <v>1313</v>
      </c>
      <c r="G59" s="7" t="s">
        <v>1473</v>
      </c>
      <c r="H59" s="7" t="s">
        <v>1474</v>
      </c>
      <c r="I59" s="7" t="s">
        <v>1475</v>
      </c>
      <c r="J59" s="7" t="s">
        <v>1476</v>
      </c>
      <c r="K59" s="7" t="s">
        <v>1369</v>
      </c>
      <c r="L59" s="7"/>
    </row>
    <row r="60" s="1" customFormat="1" ht="71.05" customHeight="1" spans="1:12">
      <c r="A60" s="7"/>
      <c r="B60" s="7"/>
      <c r="C60" s="8"/>
      <c r="D60" s="7"/>
      <c r="E60" s="5"/>
      <c r="F60" s="7" t="s">
        <v>1319</v>
      </c>
      <c r="G60" s="7" t="s">
        <v>1477</v>
      </c>
      <c r="H60" s="7" t="s">
        <v>1478</v>
      </c>
      <c r="I60" s="7" t="s">
        <v>1479</v>
      </c>
      <c r="J60" s="7" t="s">
        <v>1368</v>
      </c>
      <c r="K60" s="7" t="s">
        <v>1369</v>
      </c>
      <c r="L60" s="7"/>
    </row>
    <row r="61" s="1" customFormat="1" ht="71.05" customHeight="1" spans="1:12">
      <c r="A61" s="7"/>
      <c r="B61" s="7"/>
      <c r="C61" s="8"/>
      <c r="D61" s="7"/>
      <c r="E61" s="5" t="s">
        <v>1340</v>
      </c>
      <c r="F61" s="7" t="s">
        <v>1341</v>
      </c>
      <c r="G61" s="7" t="s">
        <v>1480</v>
      </c>
      <c r="H61" s="7" t="s">
        <v>1481</v>
      </c>
      <c r="I61" s="7" t="s">
        <v>1482</v>
      </c>
      <c r="J61" s="7" t="s">
        <v>1368</v>
      </c>
      <c r="K61" s="7" t="s">
        <v>1407</v>
      </c>
      <c r="L61" s="7"/>
    </row>
    <row r="62" s="1" customFormat="1" ht="71.05" customHeight="1" spans="1:12">
      <c r="A62" s="7"/>
      <c r="B62" s="7"/>
      <c r="C62" s="8"/>
      <c r="D62" s="7"/>
      <c r="E62" s="5" t="s">
        <v>1335</v>
      </c>
      <c r="F62" s="7" t="s">
        <v>1336</v>
      </c>
      <c r="G62" s="7" t="s">
        <v>1483</v>
      </c>
      <c r="H62" s="7" t="s">
        <v>1443</v>
      </c>
      <c r="I62" s="7" t="s">
        <v>1484</v>
      </c>
      <c r="J62" s="7" t="s">
        <v>1323</v>
      </c>
      <c r="K62" s="7" t="s">
        <v>1369</v>
      </c>
      <c r="L62" s="7"/>
    </row>
    <row r="63" s="1" customFormat="1" ht="24.85" customHeight="1" spans="1:12">
      <c r="A63" s="5" t="s">
        <v>1485</v>
      </c>
      <c r="B63" s="5" t="s">
        <v>1486</v>
      </c>
      <c r="C63" s="6">
        <v>2760.3</v>
      </c>
      <c r="D63" s="5"/>
      <c r="E63" s="5"/>
      <c r="F63" s="5"/>
      <c r="G63" s="5"/>
      <c r="H63" s="5"/>
      <c r="I63" s="5"/>
      <c r="J63" s="5"/>
      <c r="K63" s="5"/>
      <c r="L63" s="5"/>
    </row>
    <row r="64" s="1" customFormat="1" ht="37.65" customHeight="1" spans="1:12">
      <c r="A64" s="7" t="s">
        <v>1487</v>
      </c>
      <c r="B64" s="7" t="s">
        <v>508</v>
      </c>
      <c r="C64" s="8">
        <v>2760.3</v>
      </c>
      <c r="D64" s="7" t="s">
        <v>1488</v>
      </c>
      <c r="E64" s="5" t="s">
        <v>1312</v>
      </c>
      <c r="F64" s="7" t="s">
        <v>1313</v>
      </c>
      <c r="G64" s="7" t="s">
        <v>1489</v>
      </c>
      <c r="H64" s="7" t="s">
        <v>1490</v>
      </c>
      <c r="I64" s="7" t="s">
        <v>1491</v>
      </c>
      <c r="J64" s="7" t="s">
        <v>1368</v>
      </c>
      <c r="K64" s="7" t="s">
        <v>1324</v>
      </c>
      <c r="L64" s="7"/>
    </row>
    <row r="65" s="1" customFormat="1" ht="37.65" customHeight="1" spans="1:12">
      <c r="A65" s="7"/>
      <c r="B65" s="7"/>
      <c r="C65" s="8"/>
      <c r="D65" s="7"/>
      <c r="E65" s="5"/>
      <c r="F65" s="7"/>
      <c r="G65" s="7" t="s">
        <v>1492</v>
      </c>
      <c r="H65" s="7" t="s">
        <v>1493</v>
      </c>
      <c r="I65" s="7" t="s">
        <v>1494</v>
      </c>
      <c r="J65" s="7" t="s">
        <v>1447</v>
      </c>
      <c r="K65" s="7" t="s">
        <v>1324</v>
      </c>
      <c r="L65" s="7"/>
    </row>
    <row r="66" s="1" customFormat="1" ht="37.65" customHeight="1" spans="1:12">
      <c r="A66" s="7"/>
      <c r="B66" s="7"/>
      <c r="C66" s="8"/>
      <c r="D66" s="7"/>
      <c r="E66" s="5"/>
      <c r="F66" s="7"/>
      <c r="G66" s="7" t="s">
        <v>1495</v>
      </c>
      <c r="H66" s="7" t="s">
        <v>1496</v>
      </c>
      <c r="I66" s="7" t="s">
        <v>1495</v>
      </c>
      <c r="J66" s="7" t="s">
        <v>1368</v>
      </c>
      <c r="K66" s="7" t="s">
        <v>1324</v>
      </c>
      <c r="L66" s="7"/>
    </row>
    <row r="67" s="1" customFormat="1" ht="37.65" customHeight="1" spans="1:12">
      <c r="A67" s="7"/>
      <c r="B67" s="7"/>
      <c r="C67" s="8"/>
      <c r="D67" s="7"/>
      <c r="E67" s="5"/>
      <c r="F67" s="7"/>
      <c r="G67" s="7" t="s">
        <v>1497</v>
      </c>
      <c r="H67" s="7" t="s">
        <v>1498</v>
      </c>
      <c r="I67" s="7" t="s">
        <v>1499</v>
      </c>
      <c r="J67" s="7" t="s">
        <v>1368</v>
      </c>
      <c r="K67" s="7" t="s">
        <v>1324</v>
      </c>
      <c r="L67" s="7"/>
    </row>
    <row r="68" s="1" customFormat="1" ht="37.65" customHeight="1" spans="1:12">
      <c r="A68" s="7"/>
      <c r="B68" s="7"/>
      <c r="C68" s="8"/>
      <c r="D68" s="7"/>
      <c r="E68" s="5"/>
      <c r="F68" s="7"/>
      <c r="G68" s="7" t="s">
        <v>1500</v>
      </c>
      <c r="H68" s="7" t="s">
        <v>1443</v>
      </c>
      <c r="I68" s="7" t="s">
        <v>1501</v>
      </c>
      <c r="J68" s="7" t="s">
        <v>1368</v>
      </c>
      <c r="K68" s="7" t="s">
        <v>1324</v>
      </c>
      <c r="L68" s="7"/>
    </row>
    <row r="69" s="1" customFormat="1" ht="37.65" customHeight="1" spans="1:12">
      <c r="A69" s="7"/>
      <c r="B69" s="7"/>
      <c r="C69" s="8"/>
      <c r="D69" s="7"/>
      <c r="E69" s="5"/>
      <c r="F69" s="7"/>
      <c r="G69" s="7" t="s">
        <v>1502</v>
      </c>
      <c r="H69" s="7" t="s">
        <v>1443</v>
      </c>
      <c r="I69" s="7" t="s">
        <v>1503</v>
      </c>
      <c r="J69" s="7" t="s">
        <v>1368</v>
      </c>
      <c r="K69" s="7" t="s">
        <v>1324</v>
      </c>
      <c r="L69" s="7"/>
    </row>
    <row r="70" s="1" customFormat="1" ht="37.65" customHeight="1" spans="1:12">
      <c r="A70" s="7"/>
      <c r="B70" s="7"/>
      <c r="C70" s="8"/>
      <c r="D70" s="7"/>
      <c r="E70" s="5"/>
      <c r="F70" s="7"/>
      <c r="G70" s="7" t="s">
        <v>1504</v>
      </c>
      <c r="H70" s="7" t="s">
        <v>1443</v>
      </c>
      <c r="I70" s="7" t="s">
        <v>1505</v>
      </c>
      <c r="J70" s="7" t="s">
        <v>1368</v>
      </c>
      <c r="K70" s="7" t="s">
        <v>1324</v>
      </c>
      <c r="L70" s="7"/>
    </row>
    <row r="71" s="1" customFormat="1" ht="37.65" customHeight="1" spans="1:12">
      <c r="A71" s="7"/>
      <c r="B71" s="7"/>
      <c r="C71" s="8"/>
      <c r="D71" s="7"/>
      <c r="E71" s="5"/>
      <c r="F71" s="7" t="s">
        <v>1325</v>
      </c>
      <c r="G71" s="7" t="s">
        <v>1506</v>
      </c>
      <c r="H71" s="7" t="s">
        <v>1384</v>
      </c>
      <c r="I71" s="7" t="s">
        <v>1507</v>
      </c>
      <c r="J71" s="7" t="s">
        <v>1329</v>
      </c>
      <c r="K71" s="7" t="s">
        <v>1324</v>
      </c>
      <c r="L71" s="7"/>
    </row>
    <row r="72" s="1" customFormat="1" ht="37.65" customHeight="1" spans="1:12">
      <c r="A72" s="7"/>
      <c r="B72" s="7"/>
      <c r="C72" s="8"/>
      <c r="D72" s="7"/>
      <c r="E72" s="5"/>
      <c r="F72" s="7" t="s">
        <v>1319</v>
      </c>
      <c r="G72" s="7" t="s">
        <v>1508</v>
      </c>
      <c r="H72" s="7" t="s">
        <v>1366</v>
      </c>
      <c r="I72" s="7" t="s">
        <v>1509</v>
      </c>
      <c r="J72" s="7" t="s">
        <v>1368</v>
      </c>
      <c r="K72" s="7" t="s">
        <v>1324</v>
      </c>
      <c r="L72" s="7"/>
    </row>
    <row r="73" s="1" customFormat="1" ht="56.5" customHeight="1" spans="1:12">
      <c r="A73" s="7"/>
      <c r="B73" s="7"/>
      <c r="C73" s="8"/>
      <c r="D73" s="7"/>
      <c r="E73" s="5"/>
      <c r="F73" s="7"/>
      <c r="G73" s="7" t="s">
        <v>1510</v>
      </c>
      <c r="H73" s="7" t="s">
        <v>1443</v>
      </c>
      <c r="I73" s="7" t="s">
        <v>1511</v>
      </c>
      <c r="J73" s="7" t="s">
        <v>1368</v>
      </c>
      <c r="K73" s="7" t="s">
        <v>1324</v>
      </c>
      <c r="L73" s="7"/>
    </row>
    <row r="74" s="1" customFormat="1" ht="45.2" customHeight="1" spans="1:12">
      <c r="A74" s="7"/>
      <c r="B74" s="7"/>
      <c r="C74" s="8"/>
      <c r="D74" s="7"/>
      <c r="E74" s="5"/>
      <c r="F74" s="7"/>
      <c r="G74" s="7" t="s">
        <v>1512</v>
      </c>
      <c r="H74" s="7" t="s">
        <v>1457</v>
      </c>
      <c r="I74" s="7" t="s">
        <v>1513</v>
      </c>
      <c r="J74" s="7" t="s">
        <v>1368</v>
      </c>
      <c r="K74" s="7" t="s">
        <v>1324</v>
      </c>
      <c r="L74" s="7"/>
    </row>
    <row r="75" s="1" customFormat="1" ht="37.65" customHeight="1" spans="1:12">
      <c r="A75" s="7"/>
      <c r="B75" s="7"/>
      <c r="C75" s="8"/>
      <c r="D75" s="7"/>
      <c r="E75" s="5" t="s">
        <v>1330</v>
      </c>
      <c r="F75" s="7" t="s">
        <v>1370</v>
      </c>
      <c r="G75" s="7" t="s">
        <v>1514</v>
      </c>
      <c r="H75" s="7" t="s">
        <v>1515</v>
      </c>
      <c r="I75" s="7" t="s">
        <v>1516</v>
      </c>
      <c r="J75" s="7" t="s">
        <v>1515</v>
      </c>
      <c r="K75" s="7" t="s">
        <v>1318</v>
      </c>
      <c r="L75" s="7"/>
    </row>
    <row r="76" s="1" customFormat="1" ht="37.65" customHeight="1" spans="1:12">
      <c r="A76" s="7"/>
      <c r="B76" s="7"/>
      <c r="C76" s="8"/>
      <c r="D76" s="7"/>
      <c r="E76" s="5"/>
      <c r="F76" s="7" t="s">
        <v>1374</v>
      </c>
      <c r="G76" s="7" t="s">
        <v>1517</v>
      </c>
      <c r="H76" s="7" t="s">
        <v>1518</v>
      </c>
      <c r="I76" s="7" t="s">
        <v>1517</v>
      </c>
      <c r="J76" s="7" t="s">
        <v>1518</v>
      </c>
      <c r="K76" s="7" t="s">
        <v>1318</v>
      </c>
      <c r="L76" s="7"/>
    </row>
    <row r="77" s="1" customFormat="1" ht="37.65" customHeight="1" spans="1:12">
      <c r="A77" s="7"/>
      <c r="B77" s="7"/>
      <c r="C77" s="8"/>
      <c r="D77" s="7"/>
      <c r="E77" s="5"/>
      <c r="F77" s="7" t="s">
        <v>1331</v>
      </c>
      <c r="G77" s="7" t="s">
        <v>1519</v>
      </c>
      <c r="H77" s="7" t="s">
        <v>1520</v>
      </c>
      <c r="I77" s="7" t="s">
        <v>1521</v>
      </c>
      <c r="J77" s="7" t="s">
        <v>1520</v>
      </c>
      <c r="K77" s="7" t="s">
        <v>1318</v>
      </c>
      <c r="L77" s="7"/>
    </row>
    <row r="78" s="1" customFormat="1" ht="37.65" customHeight="1" spans="1:12">
      <c r="A78" s="7"/>
      <c r="B78" s="7"/>
      <c r="C78" s="8"/>
      <c r="D78" s="7"/>
      <c r="E78" s="5" t="s">
        <v>1340</v>
      </c>
      <c r="F78" s="7" t="s">
        <v>1341</v>
      </c>
      <c r="G78" s="7" t="s">
        <v>1522</v>
      </c>
      <c r="H78" s="7" t="s">
        <v>1523</v>
      </c>
      <c r="I78" s="7" t="s">
        <v>1522</v>
      </c>
      <c r="J78" s="7" t="s">
        <v>1345</v>
      </c>
      <c r="K78" s="7" t="s">
        <v>1324</v>
      </c>
      <c r="L78" s="7"/>
    </row>
    <row r="79" s="1" customFormat="1" ht="37.65" customHeight="1" spans="1:12">
      <c r="A79" s="7"/>
      <c r="B79" s="7"/>
      <c r="C79" s="8"/>
      <c r="D79" s="7"/>
      <c r="E79" s="5" t="s">
        <v>1335</v>
      </c>
      <c r="F79" s="7" t="s">
        <v>1336</v>
      </c>
      <c r="G79" s="7" t="s">
        <v>1524</v>
      </c>
      <c r="H79" s="7" t="s">
        <v>1525</v>
      </c>
      <c r="I79" s="7" t="s">
        <v>1526</v>
      </c>
      <c r="J79" s="7" t="s">
        <v>1368</v>
      </c>
      <c r="K79" s="7" t="s">
        <v>1324</v>
      </c>
      <c r="L79" s="7"/>
    </row>
  </sheetData>
  <mergeCells count="52">
    <mergeCell ref="C2:L2"/>
    <mergeCell ref="K3:L3"/>
    <mergeCell ref="E4:L4"/>
    <mergeCell ref="A4:A5"/>
    <mergeCell ref="A7:A12"/>
    <mergeCell ref="A13:A19"/>
    <mergeCell ref="A21:A34"/>
    <mergeCell ref="A36:A46"/>
    <mergeCell ref="A48:A54"/>
    <mergeCell ref="A56:A62"/>
    <mergeCell ref="A64:A79"/>
    <mergeCell ref="B4:B5"/>
    <mergeCell ref="B7:B12"/>
    <mergeCell ref="B13:B19"/>
    <mergeCell ref="B21:B34"/>
    <mergeCell ref="B36:B46"/>
    <mergeCell ref="B48:B54"/>
    <mergeCell ref="B56:B62"/>
    <mergeCell ref="B64:B79"/>
    <mergeCell ref="C4:C5"/>
    <mergeCell ref="C7:C12"/>
    <mergeCell ref="C13:C19"/>
    <mergeCell ref="C21:C34"/>
    <mergeCell ref="C36:C46"/>
    <mergeCell ref="C48:C54"/>
    <mergeCell ref="C56:C62"/>
    <mergeCell ref="C64:C79"/>
    <mergeCell ref="D4:D5"/>
    <mergeCell ref="D7:D12"/>
    <mergeCell ref="D13:D19"/>
    <mergeCell ref="D21:D34"/>
    <mergeCell ref="D36:D46"/>
    <mergeCell ref="D48:D54"/>
    <mergeCell ref="D56:D62"/>
    <mergeCell ref="D64:D79"/>
    <mergeCell ref="E7:E9"/>
    <mergeCell ref="E15:E17"/>
    <mergeCell ref="E18:E19"/>
    <mergeCell ref="E22:E25"/>
    <mergeCell ref="E26:E33"/>
    <mergeCell ref="E36:E38"/>
    <mergeCell ref="E40:E43"/>
    <mergeCell ref="E44:E46"/>
    <mergeCell ref="E49:E51"/>
    <mergeCell ref="E52:E53"/>
    <mergeCell ref="E56:E57"/>
    <mergeCell ref="E58:E60"/>
    <mergeCell ref="E64:E74"/>
    <mergeCell ref="E75:E77"/>
    <mergeCell ref="F28:F33"/>
    <mergeCell ref="F64:F70"/>
    <mergeCell ref="F72:F74"/>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9"/>
  <sheetViews>
    <sheetView workbookViewId="0">
      <selection activeCell="K6" sqref="K6"/>
    </sheetView>
  </sheetViews>
  <sheetFormatPr defaultColWidth="8.7037037037037" defaultRowHeight="24.9" customHeight="1"/>
  <cols>
    <col min="1" max="1" width="31.75" style="164" customWidth="1"/>
    <col min="2" max="4" width="10.7037037037037" style="164" customWidth="1"/>
    <col min="5" max="5" width="10.7037037037037" style="171" customWidth="1"/>
    <col min="6" max="6" width="21.8055555555556" style="164" customWidth="1"/>
    <col min="7" max="7" width="8.7037037037037" style="32" customWidth="1"/>
    <col min="8" max="16384" width="8.7037037037037" style="32"/>
  </cols>
  <sheetData>
    <row r="1" customHeight="1" spans="1:1">
      <c r="A1" s="164" t="s">
        <v>42</v>
      </c>
    </row>
    <row r="2" s="32" customFormat="1" ht="29" customHeight="1" spans="1:6">
      <c r="A2" s="172" t="s">
        <v>43</v>
      </c>
      <c r="B2" s="172"/>
      <c r="C2" s="172"/>
      <c r="D2" s="172"/>
      <c r="E2" s="173"/>
      <c r="F2" s="172"/>
    </row>
    <row r="3" s="32" customFormat="1" ht="18" customHeight="1" spans="1:6">
      <c r="A3" s="164"/>
      <c r="B3" s="164"/>
      <c r="C3" s="164"/>
      <c r="D3" s="164"/>
      <c r="E3" s="171"/>
      <c r="F3" s="165" t="s">
        <v>15</v>
      </c>
    </row>
    <row r="4" s="37" customFormat="1" ht="33" customHeight="1" spans="1:14">
      <c r="A4" s="174" t="s">
        <v>16</v>
      </c>
      <c r="B4" s="174" t="s">
        <v>44</v>
      </c>
      <c r="C4" s="174" t="s">
        <v>45</v>
      </c>
      <c r="D4" s="174" t="s">
        <v>19</v>
      </c>
      <c r="E4" s="175" t="s">
        <v>20</v>
      </c>
      <c r="F4" s="174" t="s">
        <v>7</v>
      </c>
      <c r="I4" s="183"/>
      <c r="J4" s="183"/>
      <c r="K4" s="183"/>
      <c r="L4" s="183"/>
      <c r="M4" s="183"/>
      <c r="N4" s="183"/>
    </row>
    <row r="5" s="32" customFormat="1" ht="27" customHeight="1" spans="1:6">
      <c r="A5" s="176" t="s">
        <v>46</v>
      </c>
      <c r="B5" s="176">
        <v>18023</v>
      </c>
      <c r="C5" s="176">
        <v>21551</v>
      </c>
      <c r="D5" s="176">
        <f t="shared" ref="D5:D28" si="0">B5-C5</f>
        <v>-3528</v>
      </c>
      <c r="E5" s="177">
        <f t="shared" ref="E5:E28" si="1">IF(C5=0,"-",(B5-C5)/C5)</f>
        <v>-0.163704700477936</v>
      </c>
      <c r="F5" s="178"/>
    </row>
    <row r="6" s="32" customFormat="1" ht="27" customHeight="1" spans="1:6">
      <c r="A6" s="176" t="s">
        <v>47</v>
      </c>
      <c r="B6" s="176">
        <v>1060</v>
      </c>
      <c r="C6" s="176">
        <v>1752</v>
      </c>
      <c r="D6" s="176">
        <f t="shared" si="0"/>
        <v>-692</v>
      </c>
      <c r="E6" s="177">
        <f t="shared" si="1"/>
        <v>-0.394977168949772</v>
      </c>
      <c r="F6" s="179"/>
    </row>
    <row r="7" s="32" customFormat="1" ht="27" customHeight="1" spans="1:6">
      <c r="A7" s="176" t="s">
        <v>48</v>
      </c>
      <c r="B7" s="176">
        <v>27795</v>
      </c>
      <c r="C7" s="176">
        <v>23608</v>
      </c>
      <c r="D7" s="176">
        <f t="shared" si="0"/>
        <v>4187</v>
      </c>
      <c r="E7" s="177">
        <f t="shared" si="1"/>
        <v>0.177355133852931</v>
      </c>
      <c r="F7" s="179"/>
    </row>
    <row r="8" s="32" customFormat="1" ht="27" customHeight="1" spans="1:6">
      <c r="A8" s="176" t="s">
        <v>49</v>
      </c>
      <c r="B8" s="176">
        <v>3457</v>
      </c>
      <c r="C8" s="176">
        <v>3450</v>
      </c>
      <c r="D8" s="176">
        <f t="shared" si="0"/>
        <v>7</v>
      </c>
      <c r="E8" s="177">
        <f t="shared" si="1"/>
        <v>0.00202898550724638</v>
      </c>
      <c r="F8" s="176"/>
    </row>
    <row r="9" s="32" customFormat="1" ht="27" customHeight="1" spans="1:6">
      <c r="A9" s="176" t="s">
        <v>50</v>
      </c>
      <c r="B9" s="176">
        <v>356</v>
      </c>
      <c r="C9" s="176">
        <v>1077</v>
      </c>
      <c r="D9" s="176">
        <f t="shared" si="0"/>
        <v>-721</v>
      </c>
      <c r="E9" s="177">
        <f t="shared" si="1"/>
        <v>-0.669452181987001</v>
      </c>
      <c r="F9" s="180"/>
    </row>
    <row r="10" s="32" customFormat="1" ht="27" customHeight="1" spans="1:6">
      <c r="A10" s="176" t="s">
        <v>51</v>
      </c>
      <c r="B10" s="176">
        <v>32234</v>
      </c>
      <c r="C10" s="176">
        <v>34910</v>
      </c>
      <c r="D10" s="176">
        <f t="shared" si="0"/>
        <v>-2676</v>
      </c>
      <c r="E10" s="177">
        <f t="shared" si="1"/>
        <v>-0.0766542537954741</v>
      </c>
      <c r="F10" s="178"/>
    </row>
    <row r="11" s="32" customFormat="1" ht="27" customHeight="1" spans="1:6">
      <c r="A11" s="176" t="s">
        <v>52</v>
      </c>
      <c r="B11" s="176">
        <v>17045</v>
      </c>
      <c r="C11" s="176">
        <v>21678</v>
      </c>
      <c r="D11" s="176">
        <f t="shared" si="0"/>
        <v>-4633</v>
      </c>
      <c r="E11" s="177">
        <f t="shared" si="1"/>
        <v>-0.213718977765477</v>
      </c>
      <c r="F11" s="176"/>
    </row>
    <row r="12" s="32" customFormat="1" ht="27" customHeight="1" spans="1:6">
      <c r="A12" s="176" t="s">
        <v>53</v>
      </c>
      <c r="B12" s="176">
        <v>50</v>
      </c>
      <c r="C12" s="176">
        <v>307</v>
      </c>
      <c r="D12" s="176">
        <f t="shared" si="0"/>
        <v>-257</v>
      </c>
      <c r="E12" s="177">
        <f t="shared" si="1"/>
        <v>-0.837133550488599</v>
      </c>
      <c r="F12" s="180"/>
    </row>
    <row r="13" s="32" customFormat="1" ht="27" customHeight="1" spans="1:6">
      <c r="A13" s="176" t="s">
        <v>54</v>
      </c>
      <c r="B13" s="176">
        <v>8072</v>
      </c>
      <c r="C13" s="176">
        <v>9367</v>
      </c>
      <c r="D13" s="176">
        <f t="shared" si="0"/>
        <v>-1295</v>
      </c>
      <c r="E13" s="177">
        <f t="shared" si="1"/>
        <v>-0.138251307782641</v>
      </c>
      <c r="F13" s="180"/>
    </row>
    <row r="14" s="32" customFormat="1" ht="27" customHeight="1" spans="1:6">
      <c r="A14" s="176" t="s">
        <v>55</v>
      </c>
      <c r="B14" s="176">
        <v>7271</v>
      </c>
      <c r="C14" s="176">
        <v>11632</v>
      </c>
      <c r="D14" s="176">
        <f t="shared" si="0"/>
        <v>-4361</v>
      </c>
      <c r="E14" s="177">
        <f t="shared" si="1"/>
        <v>-0.374914030261348</v>
      </c>
      <c r="F14" s="179"/>
    </row>
    <row r="15" s="32" customFormat="1" ht="27" customHeight="1" spans="1:6">
      <c r="A15" s="176" t="s">
        <v>56</v>
      </c>
      <c r="B15" s="176">
        <v>8</v>
      </c>
      <c r="C15" s="176">
        <v>184</v>
      </c>
      <c r="D15" s="176">
        <f t="shared" si="0"/>
        <v>-176</v>
      </c>
      <c r="E15" s="177">
        <f t="shared" si="1"/>
        <v>-0.956521739130435</v>
      </c>
      <c r="F15" s="180"/>
    </row>
    <row r="16" s="32" customFormat="1" ht="27" customHeight="1" spans="1:6">
      <c r="A16" s="181" t="s">
        <v>57</v>
      </c>
      <c r="B16" s="176"/>
      <c r="C16" s="176">
        <v>346</v>
      </c>
      <c r="D16" s="176">
        <f t="shared" si="0"/>
        <v>-346</v>
      </c>
      <c r="E16" s="177">
        <f t="shared" si="1"/>
        <v>-1</v>
      </c>
      <c r="F16" s="180"/>
    </row>
    <row r="17" s="32" customFormat="1" ht="27" customHeight="1" spans="1:6">
      <c r="A17" s="176" t="s">
        <v>58</v>
      </c>
      <c r="B17" s="176"/>
      <c r="C17" s="176">
        <v>37</v>
      </c>
      <c r="D17" s="176">
        <f t="shared" si="0"/>
        <v>-37</v>
      </c>
      <c r="E17" s="177">
        <f t="shared" si="1"/>
        <v>-1</v>
      </c>
      <c r="F17" s="180"/>
    </row>
    <row r="18" s="32" customFormat="1" ht="27" customHeight="1" spans="1:6">
      <c r="A18" s="176" t="s">
        <v>59</v>
      </c>
      <c r="B18" s="176">
        <v>214</v>
      </c>
      <c r="C18" s="176">
        <v>18</v>
      </c>
      <c r="D18" s="176">
        <f t="shared" si="0"/>
        <v>196</v>
      </c>
      <c r="E18" s="177">
        <f t="shared" si="1"/>
        <v>10.8888888888889</v>
      </c>
      <c r="F18" s="180"/>
    </row>
    <row r="19" s="32" customFormat="1" ht="27" customHeight="1" spans="1:6">
      <c r="A19" s="176" t="s">
        <v>60</v>
      </c>
      <c r="B19" s="176">
        <v>638</v>
      </c>
      <c r="C19" s="176">
        <v>613</v>
      </c>
      <c r="D19" s="176">
        <f t="shared" si="0"/>
        <v>25</v>
      </c>
      <c r="E19" s="177">
        <f t="shared" si="1"/>
        <v>0.0407830342577488</v>
      </c>
      <c r="F19" s="180"/>
    </row>
    <row r="20" s="32" customFormat="1" ht="27" customHeight="1" spans="1:6">
      <c r="A20" s="176" t="s">
        <v>61</v>
      </c>
      <c r="B20" s="176">
        <v>13851</v>
      </c>
      <c r="C20" s="176">
        <v>9332</v>
      </c>
      <c r="D20" s="176">
        <f t="shared" si="0"/>
        <v>4519</v>
      </c>
      <c r="E20" s="177">
        <f t="shared" si="1"/>
        <v>0.484247749678526</v>
      </c>
      <c r="F20" s="182" t="s">
        <v>62</v>
      </c>
    </row>
    <row r="21" s="32" customFormat="1" ht="27" customHeight="1" spans="1:6">
      <c r="A21" s="176" t="s">
        <v>63</v>
      </c>
      <c r="B21" s="176"/>
      <c r="C21" s="176">
        <v>8</v>
      </c>
      <c r="D21" s="176">
        <f t="shared" si="0"/>
        <v>-8</v>
      </c>
      <c r="E21" s="177">
        <f t="shared" si="1"/>
        <v>-1</v>
      </c>
      <c r="F21" s="176"/>
    </row>
    <row r="22" s="32" customFormat="1" ht="27" customHeight="1" spans="1:6">
      <c r="A22" s="176" t="s">
        <v>64</v>
      </c>
      <c r="B22" s="176">
        <v>966</v>
      </c>
      <c r="C22" s="176">
        <v>1023</v>
      </c>
      <c r="D22" s="176">
        <f t="shared" si="0"/>
        <v>-57</v>
      </c>
      <c r="E22" s="177">
        <f t="shared" si="1"/>
        <v>-0.0557184750733138</v>
      </c>
      <c r="F22" s="176"/>
    </row>
    <row r="23" s="32" customFormat="1" ht="27" customHeight="1" spans="1:6">
      <c r="A23" s="176" t="s">
        <v>65</v>
      </c>
      <c r="B23" s="176">
        <v>2670</v>
      </c>
      <c r="C23" s="176"/>
      <c r="D23" s="176">
        <f t="shared" si="0"/>
        <v>2670</v>
      </c>
      <c r="E23" s="177" t="str">
        <f t="shared" si="1"/>
        <v>-</v>
      </c>
      <c r="F23" s="176"/>
    </row>
    <row r="24" s="32" customFormat="1" ht="27" customHeight="1" spans="1:6">
      <c r="A24" s="176" t="s">
        <v>66</v>
      </c>
      <c r="B24" s="176"/>
      <c r="C24" s="176"/>
      <c r="D24" s="176">
        <f t="shared" si="0"/>
        <v>0</v>
      </c>
      <c r="E24" s="177" t="str">
        <f t="shared" si="1"/>
        <v>-</v>
      </c>
      <c r="F24" s="176"/>
    </row>
    <row r="25" s="32" customFormat="1" ht="27" customHeight="1" spans="1:6">
      <c r="A25" s="176" t="s">
        <v>67</v>
      </c>
      <c r="B25" s="85">
        <v>1912</v>
      </c>
      <c r="C25" s="85">
        <v>1808</v>
      </c>
      <c r="D25" s="176">
        <f t="shared" si="0"/>
        <v>104</v>
      </c>
      <c r="E25" s="177">
        <f t="shared" si="1"/>
        <v>0.0575221238938053</v>
      </c>
      <c r="F25" s="176"/>
    </row>
    <row r="26" s="32" customFormat="1" ht="27" customHeight="1" spans="1:6">
      <c r="A26" s="176" t="s">
        <v>68</v>
      </c>
      <c r="B26" s="176"/>
      <c r="C26" s="176"/>
      <c r="D26" s="176">
        <f t="shared" si="0"/>
        <v>0</v>
      </c>
      <c r="E26" s="177" t="str">
        <f t="shared" si="1"/>
        <v>-</v>
      </c>
      <c r="F26" s="176"/>
    </row>
    <row r="27" s="32" customFormat="1" ht="27" customHeight="1" spans="1:6">
      <c r="A27" s="176" t="s">
        <v>69</v>
      </c>
      <c r="B27" s="176"/>
      <c r="C27" s="176">
        <v>7</v>
      </c>
      <c r="D27" s="176">
        <f t="shared" si="0"/>
        <v>-7</v>
      </c>
      <c r="E27" s="177">
        <f t="shared" si="1"/>
        <v>-1</v>
      </c>
      <c r="F27" s="180"/>
    </row>
    <row r="28" s="32" customFormat="1" ht="73" customHeight="1" spans="1:6">
      <c r="A28" s="174" t="s">
        <v>70</v>
      </c>
      <c r="B28" s="176">
        <f>SUM(B5:B27)</f>
        <v>135622</v>
      </c>
      <c r="C28" s="176">
        <f>SUM(C5:C27)</f>
        <v>142708</v>
      </c>
      <c r="D28" s="176">
        <f t="shared" si="0"/>
        <v>-7086</v>
      </c>
      <c r="E28" s="177">
        <f t="shared" si="1"/>
        <v>-0.0496538386075062</v>
      </c>
      <c r="F28" s="180" t="s">
        <v>71</v>
      </c>
    </row>
    <row r="29" s="32" customFormat="1" ht="24" customHeight="1" spans="1:6">
      <c r="A29" s="164"/>
      <c r="B29" s="164"/>
      <c r="C29" s="164"/>
      <c r="D29" s="164"/>
      <c r="E29" s="171"/>
      <c r="F29" s="164"/>
    </row>
  </sheetData>
  <mergeCells count="2">
    <mergeCell ref="A2:F2"/>
    <mergeCell ref="I4:N4"/>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A2" sqref="A2:D2"/>
    </sheetView>
  </sheetViews>
  <sheetFormatPr defaultColWidth="8.7037037037037" defaultRowHeight="24.9" customHeight="1" outlineLevelCol="4"/>
  <cols>
    <col min="1" max="1" width="35.4259259259259" style="32" customWidth="1"/>
    <col min="2" max="2" width="12.7037037037037" style="32" customWidth="1"/>
    <col min="3" max="3" width="35.7037037037037" style="32" customWidth="1"/>
    <col min="4" max="4" width="12.3796296296296" style="32" customWidth="1"/>
    <col min="5" max="16384" width="8.7037037037037" style="32"/>
  </cols>
  <sheetData>
    <row r="1" customHeight="1" spans="1:1">
      <c r="A1" s="32" t="s">
        <v>72</v>
      </c>
    </row>
    <row r="2" s="160" customFormat="1" ht="43" customHeight="1" spans="1:5">
      <c r="A2" s="162" t="s">
        <v>73</v>
      </c>
      <c r="B2" s="162"/>
      <c r="C2" s="162"/>
      <c r="D2" s="162"/>
      <c r="E2" s="163"/>
    </row>
    <row r="3" s="32" customFormat="1" ht="21.9" customHeight="1" spans="1:5">
      <c r="A3" s="164"/>
      <c r="B3" s="164"/>
      <c r="C3" s="164"/>
      <c r="D3" s="165" t="s">
        <v>15</v>
      </c>
      <c r="E3" s="164"/>
    </row>
    <row r="4" s="161" customFormat="1" ht="31.5" customHeight="1" spans="1:4">
      <c r="A4" s="41" t="s">
        <v>74</v>
      </c>
      <c r="B4" s="41"/>
      <c r="C4" s="41" t="s">
        <v>75</v>
      </c>
      <c r="D4" s="41"/>
    </row>
    <row r="5" s="37" customFormat="1" ht="31.5" customHeight="1" spans="1:4">
      <c r="A5" s="43" t="s">
        <v>76</v>
      </c>
      <c r="B5" s="43" t="s">
        <v>44</v>
      </c>
      <c r="C5" s="43" t="s">
        <v>76</v>
      </c>
      <c r="D5" s="43" t="s">
        <v>44</v>
      </c>
    </row>
    <row r="6" s="32" customFormat="1" ht="31.5" customHeight="1" spans="1:4">
      <c r="A6" s="85" t="s">
        <v>77</v>
      </c>
      <c r="B6" s="85">
        <f>SUM(B7:B8)</f>
        <v>39242</v>
      </c>
      <c r="C6" s="85" t="s">
        <v>78</v>
      </c>
      <c r="D6" s="85">
        <f>D7+D8</f>
        <v>135622</v>
      </c>
    </row>
    <row r="7" s="32" customFormat="1" ht="31.5" customHeight="1" spans="1:4">
      <c r="A7" s="85" t="s">
        <v>79</v>
      </c>
      <c r="B7" s="85">
        <v>31242</v>
      </c>
      <c r="C7" s="85" t="s">
        <v>80</v>
      </c>
      <c r="D7" s="85">
        <v>109122</v>
      </c>
    </row>
    <row r="8" s="32" customFormat="1" ht="31.5" customHeight="1" spans="1:4">
      <c r="A8" s="85" t="s">
        <v>81</v>
      </c>
      <c r="B8" s="85">
        <v>8000</v>
      </c>
      <c r="C8" s="85" t="s">
        <v>82</v>
      </c>
      <c r="D8" s="85">
        <f>7+26428+65</f>
        <v>26500</v>
      </c>
    </row>
    <row r="9" s="32" customFormat="1" ht="31.5" customHeight="1" spans="1:4">
      <c r="A9" s="85" t="s">
        <v>83</v>
      </c>
      <c r="B9" s="85">
        <f>B10+B16+B23</f>
        <v>77231</v>
      </c>
      <c r="C9" s="85" t="s">
        <v>84</v>
      </c>
      <c r="D9" s="85">
        <v>6500</v>
      </c>
    </row>
    <row r="10" s="32" customFormat="1" ht="31.5" customHeight="1" spans="1:4">
      <c r="A10" s="85" t="s">
        <v>85</v>
      </c>
      <c r="B10" s="85">
        <f>SUM(B11:B15)</f>
        <v>4397</v>
      </c>
      <c r="C10" s="85" t="s">
        <v>86</v>
      </c>
      <c r="D10" s="85">
        <v>10</v>
      </c>
    </row>
    <row r="11" s="32" customFormat="1" ht="31.5" customHeight="1" spans="1:4">
      <c r="A11" s="85" t="s">
        <v>87</v>
      </c>
      <c r="B11" s="85">
        <v>1255</v>
      </c>
      <c r="C11" s="85"/>
      <c r="D11" s="85"/>
    </row>
    <row r="12" s="32" customFormat="1" ht="31.5" customHeight="1" spans="1:4">
      <c r="A12" s="85" t="s">
        <v>88</v>
      </c>
      <c r="B12" s="85">
        <v>246</v>
      </c>
      <c r="C12" s="166"/>
      <c r="D12" s="166"/>
    </row>
    <row r="13" s="32" customFormat="1" ht="31.5" customHeight="1" spans="1:4">
      <c r="A13" s="85" t="s">
        <v>89</v>
      </c>
      <c r="B13" s="85">
        <v>1208</v>
      </c>
      <c r="C13" s="166"/>
      <c r="D13" s="166"/>
    </row>
    <row r="14" s="32" customFormat="1" ht="31.5" customHeight="1" spans="1:4">
      <c r="A14" s="85" t="s">
        <v>90</v>
      </c>
      <c r="B14" s="85">
        <v>458</v>
      </c>
      <c r="C14" s="85"/>
      <c r="D14" s="85"/>
    </row>
    <row r="15" s="32" customFormat="1" ht="31.5" customHeight="1" spans="1:4">
      <c r="A15" s="85" t="s">
        <v>91</v>
      </c>
      <c r="B15" s="85">
        <v>1230</v>
      </c>
      <c r="C15" s="85"/>
      <c r="D15" s="85"/>
    </row>
    <row r="16" s="32" customFormat="1" ht="31.5" customHeight="1" spans="1:4">
      <c r="A16" s="85" t="s">
        <v>92</v>
      </c>
      <c r="B16" s="166">
        <f>SUM(B17:B22)</f>
        <v>67425</v>
      </c>
      <c r="C16" s="167"/>
      <c r="D16" s="167"/>
    </row>
    <row r="17" s="32" customFormat="1" ht="31.5" customHeight="1" spans="1:4">
      <c r="A17" s="168" t="s">
        <v>93</v>
      </c>
      <c r="B17" s="85">
        <v>18022</v>
      </c>
      <c r="C17" s="85" t="s">
        <v>94</v>
      </c>
      <c r="D17" s="85">
        <f>B29-D6-D9-D10</f>
        <v>0</v>
      </c>
    </row>
    <row r="18" s="32" customFormat="1" ht="31.5" customHeight="1" spans="1:4">
      <c r="A18" s="168" t="s">
        <v>95</v>
      </c>
      <c r="B18" s="85">
        <v>7362</v>
      </c>
      <c r="C18" s="85"/>
      <c r="D18" s="85"/>
    </row>
    <row r="19" s="32" customFormat="1" ht="31.5" customHeight="1" spans="1:4">
      <c r="A19" s="168" t="s">
        <v>96</v>
      </c>
      <c r="B19" s="85">
        <v>730</v>
      </c>
      <c r="C19" s="85"/>
      <c r="D19" s="85"/>
    </row>
    <row r="20" s="32" customFormat="1" ht="31.5" customHeight="1" spans="1:4">
      <c r="A20" s="168" t="s">
        <v>97</v>
      </c>
      <c r="B20" s="85">
        <v>2133</v>
      </c>
      <c r="C20" s="85"/>
      <c r="D20" s="85"/>
    </row>
    <row r="21" s="32" customFormat="1" ht="31.5" customHeight="1" spans="1:4">
      <c r="A21" s="169" t="s">
        <v>98</v>
      </c>
      <c r="B21" s="85">
        <v>-4330</v>
      </c>
      <c r="C21" s="170"/>
      <c r="D21" s="85"/>
    </row>
    <row r="22" s="32" customFormat="1" ht="31.5" customHeight="1" spans="1:4">
      <c r="A22" s="168" t="s">
        <v>99</v>
      </c>
      <c r="B22" s="85">
        <f>28508+15000</f>
        <v>43508</v>
      </c>
      <c r="C22" s="85"/>
      <c r="D22" s="85"/>
    </row>
    <row r="23" s="32" customFormat="1" ht="31.5" customHeight="1" spans="1:4">
      <c r="A23" s="168" t="s">
        <v>100</v>
      </c>
      <c r="B23" s="85">
        <v>5409</v>
      </c>
      <c r="C23" s="85"/>
      <c r="D23" s="85"/>
    </row>
    <row r="24" s="32" customFormat="1" ht="31.5" customHeight="1" spans="1:4">
      <c r="A24" s="168" t="s">
        <v>101</v>
      </c>
      <c r="B24" s="85">
        <v>1400</v>
      </c>
      <c r="C24" s="85"/>
      <c r="D24" s="85"/>
    </row>
    <row r="25" s="32" customFormat="1" ht="31.5" customHeight="1" spans="1:4">
      <c r="A25" s="85" t="s">
        <v>102</v>
      </c>
      <c r="B25" s="85">
        <v>1368</v>
      </c>
      <c r="C25" s="85"/>
      <c r="D25" s="85"/>
    </row>
    <row r="26" s="32" customFormat="1" ht="31.5" customHeight="1" spans="1:4">
      <c r="A26" s="85" t="s">
        <v>103</v>
      </c>
      <c r="B26" s="85">
        <f>35315+2093+20+100+1567-459+30-174-25+2+2+509-726+162-15000+76-35-7-65-494</f>
        <v>22891</v>
      </c>
      <c r="C26" s="85"/>
      <c r="D26" s="85"/>
    </row>
    <row r="27" s="32" customFormat="1" ht="31.5" customHeight="1" spans="1:4">
      <c r="A27" s="85"/>
      <c r="B27" s="85"/>
      <c r="C27" s="85"/>
      <c r="D27" s="85"/>
    </row>
    <row r="28" s="32" customFormat="1" ht="31.5" customHeight="1" spans="1:4">
      <c r="A28" s="85"/>
      <c r="B28" s="85"/>
      <c r="C28" s="85"/>
      <c r="D28" s="85"/>
    </row>
    <row r="29" s="39" customFormat="1" ht="31.5" customHeight="1" spans="1:4">
      <c r="A29" s="47" t="s">
        <v>104</v>
      </c>
      <c r="B29" s="47">
        <f>B6+B9+B25+B26+B27+B24</f>
        <v>142132</v>
      </c>
      <c r="C29" s="47" t="s">
        <v>105</v>
      </c>
      <c r="D29" s="49">
        <f>D6+D9+D10+D17</f>
        <v>142132</v>
      </c>
    </row>
  </sheetData>
  <mergeCells count="3">
    <mergeCell ref="A2:D2"/>
    <mergeCell ref="A4:B4"/>
    <mergeCell ref="C4:D4"/>
  </mergeCells>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24"/>
  <sheetViews>
    <sheetView workbookViewId="0">
      <selection activeCell="G13" sqref="G13"/>
    </sheetView>
  </sheetViews>
  <sheetFormatPr defaultColWidth="9" defaultRowHeight="14.4" outlineLevelCol="2"/>
  <cols>
    <col min="1" max="1" width="24.5" style="10" customWidth="1"/>
    <col min="2" max="2" width="44.8796296296296" style="10" customWidth="1"/>
    <col min="3" max="3" width="17.1296296296296" style="10" customWidth="1"/>
    <col min="4" max="16384" width="9" style="10"/>
  </cols>
  <sheetData>
    <row r="1" spans="1:1">
      <c r="A1" s="10" t="s">
        <v>106</v>
      </c>
    </row>
    <row r="2" s="10" customFormat="1" ht="48" customHeight="1" spans="1:3">
      <c r="A2" s="3" t="s">
        <v>107</v>
      </c>
      <c r="B2" s="3"/>
      <c r="C2" s="3"/>
    </row>
    <row r="3" s="10" customFormat="1" ht="20" customHeight="1" spans="1:3">
      <c r="A3" s="148" t="s">
        <v>15</v>
      </c>
      <c r="B3" s="148"/>
      <c r="C3" s="148"/>
    </row>
    <row r="4" s="10" customFormat="1" ht="26" customHeight="1" spans="1:3">
      <c r="A4" s="153" t="s">
        <v>108</v>
      </c>
      <c r="B4" s="153" t="s">
        <v>109</v>
      </c>
      <c r="C4" s="153" t="s">
        <v>110</v>
      </c>
    </row>
    <row r="5" s="10" customFormat="1" ht="26" customHeight="1" spans="1:3">
      <c r="A5" s="154" t="s">
        <v>111</v>
      </c>
      <c r="B5" s="154"/>
      <c r="C5" s="155">
        <v>135622</v>
      </c>
    </row>
    <row r="6" s="10" customFormat="1" ht="26" customHeight="1" spans="1:3">
      <c r="A6" s="156" t="s">
        <v>112</v>
      </c>
      <c r="B6" s="156" t="s">
        <v>113</v>
      </c>
      <c r="C6" s="155">
        <v>18023.165416</v>
      </c>
    </row>
    <row r="7" s="10" customFormat="1" ht="26" customHeight="1" spans="1:3">
      <c r="A7" s="157" t="s">
        <v>114</v>
      </c>
      <c r="B7" s="157" t="s">
        <v>115</v>
      </c>
      <c r="C7" s="158">
        <v>692.0671</v>
      </c>
    </row>
    <row r="8" s="10" customFormat="1" ht="26" customHeight="1" spans="1:3">
      <c r="A8" s="159" t="s">
        <v>116</v>
      </c>
      <c r="B8" s="159" t="s">
        <v>117</v>
      </c>
      <c r="C8" s="158">
        <v>241.8437</v>
      </c>
    </row>
    <row r="9" s="10" customFormat="1" ht="26" customHeight="1" spans="1:3">
      <c r="A9" s="159" t="s">
        <v>118</v>
      </c>
      <c r="B9" s="159" t="s">
        <v>119</v>
      </c>
      <c r="C9" s="158">
        <v>251.0495</v>
      </c>
    </row>
    <row r="10" s="10" customFormat="1" ht="26" customHeight="1" spans="1:3">
      <c r="A10" s="159" t="s">
        <v>120</v>
      </c>
      <c r="B10" s="159" t="s">
        <v>121</v>
      </c>
      <c r="C10" s="158">
        <v>150.6739</v>
      </c>
    </row>
    <row r="11" s="10" customFormat="1" ht="26" customHeight="1" spans="1:3">
      <c r="A11" s="159" t="s">
        <v>122</v>
      </c>
      <c r="B11" s="159" t="s">
        <v>123</v>
      </c>
      <c r="C11" s="158">
        <v>44</v>
      </c>
    </row>
    <row r="12" s="10" customFormat="1" ht="26" customHeight="1" spans="1:3">
      <c r="A12" s="159" t="s">
        <v>124</v>
      </c>
      <c r="B12" s="159" t="s">
        <v>125</v>
      </c>
      <c r="C12" s="158">
        <v>2</v>
      </c>
    </row>
    <row r="13" s="10" customFormat="1" ht="26" customHeight="1" spans="1:3">
      <c r="A13" s="159" t="s">
        <v>126</v>
      </c>
      <c r="B13" s="159" t="s">
        <v>127</v>
      </c>
      <c r="C13" s="158">
        <v>2.5</v>
      </c>
    </row>
    <row r="14" s="10" customFormat="1" ht="26" customHeight="1" spans="1:3">
      <c r="A14" s="157" t="s">
        <v>128</v>
      </c>
      <c r="B14" s="157" t="s">
        <v>129</v>
      </c>
      <c r="C14" s="158">
        <v>701.1684</v>
      </c>
    </row>
    <row r="15" s="10" customFormat="1" ht="26" customHeight="1" spans="1:3">
      <c r="A15" s="159" t="s">
        <v>130</v>
      </c>
      <c r="B15" s="159" t="s">
        <v>117</v>
      </c>
      <c r="C15" s="158">
        <v>420.1684</v>
      </c>
    </row>
    <row r="16" s="10" customFormat="1" ht="26" customHeight="1" spans="1:3">
      <c r="A16" s="159" t="s">
        <v>131</v>
      </c>
      <c r="B16" s="159" t="s">
        <v>132</v>
      </c>
      <c r="C16" s="158">
        <v>103</v>
      </c>
    </row>
    <row r="17" s="10" customFormat="1" ht="26" customHeight="1" spans="1:3">
      <c r="A17" s="159" t="s">
        <v>133</v>
      </c>
      <c r="B17" s="159" t="s">
        <v>123</v>
      </c>
      <c r="C17" s="158">
        <v>68</v>
      </c>
    </row>
    <row r="18" s="10" customFormat="1" ht="26" customHeight="1" spans="1:3">
      <c r="A18" s="159" t="s">
        <v>134</v>
      </c>
      <c r="B18" s="159" t="s">
        <v>135</v>
      </c>
      <c r="C18" s="158">
        <v>105</v>
      </c>
    </row>
    <row r="19" s="10" customFormat="1" ht="26" customHeight="1" spans="1:3">
      <c r="A19" s="159" t="s">
        <v>136</v>
      </c>
      <c r="B19" s="159" t="s">
        <v>137</v>
      </c>
      <c r="C19" s="158">
        <v>5</v>
      </c>
    </row>
    <row r="20" s="10" customFormat="1" ht="26" customHeight="1" spans="1:3">
      <c r="A20" s="157" t="s">
        <v>138</v>
      </c>
      <c r="B20" s="157" t="s">
        <v>139</v>
      </c>
      <c r="C20" s="158">
        <v>6903.618792</v>
      </c>
    </row>
    <row r="21" s="10" customFormat="1" ht="26" customHeight="1" spans="1:3">
      <c r="A21" s="159" t="s">
        <v>140</v>
      </c>
      <c r="B21" s="159" t="s">
        <v>117</v>
      </c>
      <c r="C21" s="158">
        <v>5153.958792</v>
      </c>
    </row>
    <row r="22" s="10" customFormat="1" ht="26" customHeight="1" spans="1:3">
      <c r="A22" s="159" t="s">
        <v>141</v>
      </c>
      <c r="B22" s="159" t="s">
        <v>123</v>
      </c>
      <c r="C22" s="158">
        <v>109.95</v>
      </c>
    </row>
    <row r="23" s="10" customFormat="1" ht="26" customHeight="1" spans="1:3">
      <c r="A23" s="159" t="s">
        <v>142</v>
      </c>
      <c r="B23" s="159" t="s">
        <v>143</v>
      </c>
      <c r="C23" s="158">
        <v>466.57</v>
      </c>
    </row>
    <row r="24" s="10" customFormat="1" ht="26" customHeight="1" spans="1:3">
      <c r="A24" s="159" t="s">
        <v>144</v>
      </c>
      <c r="B24" s="159" t="s">
        <v>119</v>
      </c>
      <c r="C24" s="158">
        <v>953.14</v>
      </c>
    </row>
    <row r="25" s="10" customFormat="1" ht="26" customHeight="1" spans="1:3">
      <c r="A25" s="159" t="s">
        <v>145</v>
      </c>
      <c r="B25" s="159" t="s">
        <v>146</v>
      </c>
      <c r="C25" s="158">
        <v>220</v>
      </c>
    </row>
    <row r="26" s="10" customFormat="1" ht="26" customHeight="1" spans="1:3">
      <c r="A26" s="157" t="s">
        <v>147</v>
      </c>
      <c r="B26" s="157" t="s">
        <v>148</v>
      </c>
      <c r="C26" s="158">
        <v>348.6026</v>
      </c>
    </row>
    <row r="27" s="10" customFormat="1" ht="26" customHeight="1" spans="1:3">
      <c r="A27" s="159" t="s">
        <v>149</v>
      </c>
      <c r="B27" s="159" t="s">
        <v>117</v>
      </c>
      <c r="C27" s="158">
        <v>247.2626</v>
      </c>
    </row>
    <row r="28" s="10" customFormat="1" ht="26" customHeight="1" spans="1:3">
      <c r="A28" s="159" t="s">
        <v>150</v>
      </c>
      <c r="B28" s="159" t="s">
        <v>123</v>
      </c>
      <c r="C28" s="158">
        <v>17</v>
      </c>
    </row>
    <row r="29" s="10" customFormat="1" ht="26" customHeight="1" spans="1:3">
      <c r="A29" s="159" t="s">
        <v>151</v>
      </c>
      <c r="B29" s="159" t="s">
        <v>152</v>
      </c>
      <c r="C29" s="158">
        <v>3</v>
      </c>
    </row>
    <row r="30" s="10" customFormat="1" ht="26" customHeight="1" spans="1:3">
      <c r="A30" s="159" t="s">
        <v>153</v>
      </c>
      <c r="B30" s="159" t="s">
        <v>154</v>
      </c>
      <c r="C30" s="158">
        <v>70.66</v>
      </c>
    </row>
    <row r="31" s="10" customFormat="1" ht="26" customHeight="1" spans="1:3">
      <c r="A31" s="159" t="s">
        <v>155</v>
      </c>
      <c r="B31" s="159" t="s">
        <v>156</v>
      </c>
      <c r="C31" s="158">
        <v>10.68</v>
      </c>
    </row>
    <row r="32" s="10" customFormat="1" ht="26" customHeight="1" spans="1:3">
      <c r="A32" s="157" t="s">
        <v>157</v>
      </c>
      <c r="B32" s="157" t="s">
        <v>158</v>
      </c>
      <c r="C32" s="158">
        <v>1411.3562</v>
      </c>
    </row>
    <row r="33" s="10" customFormat="1" ht="26" customHeight="1" spans="1:3">
      <c r="A33" s="159" t="s">
        <v>159</v>
      </c>
      <c r="B33" s="159" t="s">
        <v>117</v>
      </c>
      <c r="C33" s="158">
        <v>729.5862</v>
      </c>
    </row>
    <row r="34" s="10" customFormat="1" ht="26" customHeight="1" spans="1:3">
      <c r="A34" s="159" t="s">
        <v>160</v>
      </c>
      <c r="B34" s="159" t="s">
        <v>161</v>
      </c>
      <c r="C34" s="158">
        <v>18</v>
      </c>
    </row>
    <row r="35" s="10" customFormat="1" ht="26" customHeight="1" spans="1:3">
      <c r="A35" s="159" t="s">
        <v>162</v>
      </c>
      <c r="B35" s="159" t="s">
        <v>123</v>
      </c>
      <c r="C35" s="158">
        <v>7</v>
      </c>
    </row>
    <row r="36" s="10" customFormat="1" ht="26" customHeight="1" spans="1:3">
      <c r="A36" s="159" t="s">
        <v>163</v>
      </c>
      <c r="B36" s="159" t="s">
        <v>164</v>
      </c>
      <c r="C36" s="158">
        <v>656.77</v>
      </c>
    </row>
    <row r="37" s="10" customFormat="1" ht="26" customHeight="1" spans="1:3">
      <c r="A37" s="157" t="s">
        <v>165</v>
      </c>
      <c r="B37" s="157" t="s">
        <v>166</v>
      </c>
      <c r="C37" s="158">
        <v>530.8038</v>
      </c>
    </row>
    <row r="38" s="10" customFormat="1" ht="26" customHeight="1" spans="1:3">
      <c r="A38" s="159" t="s">
        <v>167</v>
      </c>
      <c r="B38" s="159" t="s">
        <v>117</v>
      </c>
      <c r="C38" s="158">
        <v>318.5638</v>
      </c>
    </row>
    <row r="39" s="10" customFormat="1" ht="26" customHeight="1" spans="1:3">
      <c r="A39" s="159" t="s">
        <v>168</v>
      </c>
      <c r="B39" s="159" t="s">
        <v>123</v>
      </c>
      <c r="C39" s="158">
        <v>83.98</v>
      </c>
    </row>
    <row r="40" s="10" customFormat="1" ht="26" customHeight="1" spans="1:3">
      <c r="A40" s="159" t="s">
        <v>169</v>
      </c>
      <c r="B40" s="159" t="s">
        <v>170</v>
      </c>
      <c r="C40" s="158">
        <v>128.26</v>
      </c>
    </row>
    <row r="41" s="10" customFormat="1" ht="26" customHeight="1" spans="1:3">
      <c r="A41" s="157" t="s">
        <v>171</v>
      </c>
      <c r="B41" s="157" t="s">
        <v>172</v>
      </c>
      <c r="C41" s="158">
        <v>275.9919</v>
      </c>
    </row>
    <row r="42" s="10" customFormat="1" ht="26" customHeight="1" spans="1:3">
      <c r="A42" s="159" t="s">
        <v>173</v>
      </c>
      <c r="B42" s="159" t="s">
        <v>117</v>
      </c>
      <c r="C42" s="158">
        <v>134.6718</v>
      </c>
    </row>
    <row r="43" s="10" customFormat="1" ht="26" customHeight="1" spans="1:3">
      <c r="A43" s="159" t="s">
        <v>174</v>
      </c>
      <c r="B43" s="159" t="s">
        <v>121</v>
      </c>
      <c r="C43" s="158">
        <v>78.2201</v>
      </c>
    </row>
    <row r="44" s="10" customFormat="1" ht="26" customHeight="1" spans="1:3">
      <c r="A44" s="159" t="s">
        <v>175</v>
      </c>
      <c r="B44" s="159" t="s">
        <v>123</v>
      </c>
      <c r="C44" s="158">
        <v>14.1</v>
      </c>
    </row>
    <row r="45" s="10" customFormat="1" ht="26" customHeight="1" spans="1:3">
      <c r="A45" s="159" t="s">
        <v>176</v>
      </c>
      <c r="B45" s="159" t="s">
        <v>119</v>
      </c>
      <c r="C45" s="158">
        <v>4</v>
      </c>
    </row>
    <row r="46" s="10" customFormat="1" ht="26" customHeight="1" spans="1:3">
      <c r="A46" s="159" t="s">
        <v>177</v>
      </c>
      <c r="B46" s="159" t="s">
        <v>178</v>
      </c>
      <c r="C46" s="158">
        <v>45</v>
      </c>
    </row>
    <row r="47" s="10" customFormat="1" ht="26" customHeight="1" spans="1:3">
      <c r="A47" s="157" t="s">
        <v>179</v>
      </c>
      <c r="B47" s="157" t="s">
        <v>180</v>
      </c>
      <c r="C47" s="158">
        <v>131.0523</v>
      </c>
    </row>
    <row r="48" s="10" customFormat="1" ht="26" customHeight="1" spans="1:3">
      <c r="A48" s="159" t="s">
        <v>181</v>
      </c>
      <c r="B48" s="159" t="s">
        <v>117</v>
      </c>
      <c r="C48" s="158">
        <v>109.5523</v>
      </c>
    </row>
    <row r="49" s="10" customFormat="1" ht="26" customHeight="1" spans="1:3">
      <c r="A49" s="159" t="s">
        <v>182</v>
      </c>
      <c r="B49" s="159" t="s">
        <v>123</v>
      </c>
      <c r="C49" s="158">
        <v>9</v>
      </c>
    </row>
    <row r="50" s="10" customFormat="1" ht="26" customHeight="1" spans="1:3">
      <c r="A50" s="159" t="s">
        <v>183</v>
      </c>
      <c r="B50" s="159" t="s">
        <v>184</v>
      </c>
      <c r="C50" s="158">
        <v>2.5</v>
      </c>
    </row>
    <row r="51" s="10" customFormat="1" ht="26" customHeight="1" spans="1:3">
      <c r="A51" s="159" t="s">
        <v>185</v>
      </c>
      <c r="B51" s="159" t="s">
        <v>186</v>
      </c>
      <c r="C51" s="158">
        <v>10</v>
      </c>
    </row>
    <row r="52" s="10" customFormat="1" ht="26" customHeight="1" spans="1:3">
      <c r="A52" s="157" t="s">
        <v>187</v>
      </c>
      <c r="B52" s="157" t="s">
        <v>188</v>
      </c>
      <c r="C52" s="158">
        <v>379.7242</v>
      </c>
    </row>
    <row r="53" s="10" customFormat="1" ht="26" customHeight="1" spans="1:3">
      <c r="A53" s="159" t="s">
        <v>189</v>
      </c>
      <c r="B53" s="159" t="s">
        <v>117</v>
      </c>
      <c r="C53" s="158">
        <v>253.9242</v>
      </c>
    </row>
    <row r="54" s="10" customFormat="1" ht="26" customHeight="1" spans="1:3">
      <c r="A54" s="159" t="s">
        <v>190</v>
      </c>
      <c r="B54" s="159" t="s">
        <v>123</v>
      </c>
      <c r="C54" s="158">
        <v>1</v>
      </c>
    </row>
    <row r="55" s="10" customFormat="1" ht="26" customHeight="1" spans="1:3">
      <c r="A55" s="159" t="s">
        <v>191</v>
      </c>
      <c r="B55" s="159" t="s">
        <v>121</v>
      </c>
      <c r="C55" s="158">
        <v>8</v>
      </c>
    </row>
    <row r="56" s="10" customFormat="1" ht="26" customHeight="1" spans="1:3">
      <c r="A56" s="159" t="s">
        <v>192</v>
      </c>
      <c r="B56" s="159" t="s">
        <v>193</v>
      </c>
      <c r="C56" s="158">
        <v>116.8</v>
      </c>
    </row>
    <row r="57" s="10" customFormat="1" ht="26" customHeight="1" spans="1:3">
      <c r="A57" s="157" t="s">
        <v>194</v>
      </c>
      <c r="B57" s="157" t="s">
        <v>195</v>
      </c>
      <c r="C57" s="158">
        <v>886.0007</v>
      </c>
    </row>
    <row r="58" s="10" customFormat="1" ht="26" customHeight="1" spans="1:3">
      <c r="A58" s="159" t="s">
        <v>196</v>
      </c>
      <c r="B58" s="159" t="s">
        <v>117</v>
      </c>
      <c r="C58" s="158">
        <v>473.0007</v>
      </c>
    </row>
    <row r="59" s="10" customFormat="1" ht="26" customHeight="1" spans="1:3">
      <c r="A59" s="159" t="s">
        <v>197</v>
      </c>
      <c r="B59" s="159" t="s">
        <v>123</v>
      </c>
      <c r="C59" s="158">
        <v>250</v>
      </c>
    </row>
    <row r="60" s="10" customFormat="1" ht="26" customHeight="1" spans="1:3">
      <c r="A60" s="159" t="s">
        <v>198</v>
      </c>
      <c r="B60" s="159" t="s">
        <v>121</v>
      </c>
      <c r="C60" s="158">
        <v>75</v>
      </c>
    </row>
    <row r="61" s="10" customFormat="1" ht="26" customHeight="1" spans="1:3">
      <c r="A61" s="159" t="s">
        <v>199</v>
      </c>
      <c r="B61" s="159" t="s">
        <v>200</v>
      </c>
      <c r="C61" s="158">
        <v>30</v>
      </c>
    </row>
    <row r="62" s="10" customFormat="1" ht="26" customHeight="1" spans="1:3">
      <c r="A62" s="159" t="s">
        <v>201</v>
      </c>
      <c r="B62" s="159" t="s">
        <v>202</v>
      </c>
      <c r="C62" s="158">
        <v>58</v>
      </c>
    </row>
    <row r="63" s="10" customFormat="1" ht="26" customHeight="1" spans="1:3">
      <c r="A63" s="157" t="s">
        <v>203</v>
      </c>
      <c r="B63" s="157" t="s">
        <v>204</v>
      </c>
      <c r="C63" s="158">
        <v>1468.6766</v>
      </c>
    </row>
    <row r="64" s="10" customFormat="1" ht="26" customHeight="1" spans="1:3">
      <c r="A64" s="159" t="s">
        <v>205</v>
      </c>
      <c r="B64" s="159" t="s">
        <v>117</v>
      </c>
      <c r="C64" s="158">
        <v>1208.6766</v>
      </c>
    </row>
    <row r="65" s="10" customFormat="1" ht="26" customHeight="1" spans="1:3">
      <c r="A65" s="159" t="s">
        <v>206</v>
      </c>
      <c r="B65" s="159" t="s">
        <v>207</v>
      </c>
      <c r="C65" s="158">
        <v>15</v>
      </c>
    </row>
    <row r="66" s="10" customFormat="1" ht="26" customHeight="1" spans="1:3">
      <c r="A66" s="159" t="s">
        <v>208</v>
      </c>
      <c r="B66" s="159" t="s">
        <v>209</v>
      </c>
      <c r="C66" s="158">
        <v>210</v>
      </c>
    </row>
    <row r="67" s="10" customFormat="1" ht="26" customHeight="1" spans="1:3">
      <c r="A67" s="159" t="s">
        <v>210</v>
      </c>
      <c r="B67" s="159" t="s">
        <v>211</v>
      </c>
      <c r="C67" s="158">
        <v>35</v>
      </c>
    </row>
    <row r="68" s="10" customFormat="1" ht="26" customHeight="1" spans="1:3">
      <c r="A68" s="157" t="s">
        <v>212</v>
      </c>
      <c r="B68" s="157" t="s">
        <v>213</v>
      </c>
      <c r="C68" s="158">
        <v>229.9596</v>
      </c>
    </row>
    <row r="69" s="10" customFormat="1" ht="26" customHeight="1" spans="1:3">
      <c r="A69" s="159" t="s">
        <v>214</v>
      </c>
      <c r="B69" s="159" t="s">
        <v>117</v>
      </c>
      <c r="C69" s="158">
        <v>95.3096</v>
      </c>
    </row>
    <row r="70" s="10" customFormat="1" ht="26" customHeight="1" spans="1:3">
      <c r="A70" s="159" t="s">
        <v>215</v>
      </c>
      <c r="B70" s="159" t="s">
        <v>123</v>
      </c>
      <c r="C70" s="158">
        <v>38.65</v>
      </c>
    </row>
    <row r="71" s="10" customFormat="1" ht="26" customHeight="1" spans="1:3">
      <c r="A71" s="159" t="s">
        <v>216</v>
      </c>
      <c r="B71" s="159" t="s">
        <v>217</v>
      </c>
      <c r="C71" s="158">
        <v>16</v>
      </c>
    </row>
    <row r="72" s="10" customFormat="1" ht="26" customHeight="1" spans="1:3">
      <c r="A72" s="159" t="s">
        <v>218</v>
      </c>
      <c r="B72" s="159" t="s">
        <v>219</v>
      </c>
      <c r="C72" s="158">
        <v>80</v>
      </c>
    </row>
    <row r="73" s="10" customFormat="1" ht="26" customHeight="1" spans="1:3">
      <c r="A73" s="157" t="s">
        <v>220</v>
      </c>
      <c r="B73" s="157" t="s">
        <v>221</v>
      </c>
      <c r="C73" s="158">
        <v>186.3508</v>
      </c>
    </row>
    <row r="74" s="10" customFormat="1" ht="26" customHeight="1" spans="1:3">
      <c r="A74" s="159" t="s">
        <v>222</v>
      </c>
      <c r="B74" s="159" t="s">
        <v>117</v>
      </c>
      <c r="C74" s="158">
        <v>160.8508</v>
      </c>
    </row>
    <row r="75" s="10" customFormat="1" ht="26" customHeight="1" spans="1:3">
      <c r="A75" s="159" t="s">
        <v>223</v>
      </c>
      <c r="B75" s="159" t="s">
        <v>224</v>
      </c>
      <c r="C75" s="158">
        <v>10</v>
      </c>
    </row>
    <row r="76" s="10" customFormat="1" ht="26" customHeight="1" spans="1:3">
      <c r="A76" s="159" t="s">
        <v>225</v>
      </c>
      <c r="B76" s="159" t="s">
        <v>226</v>
      </c>
      <c r="C76" s="158">
        <v>15.5</v>
      </c>
    </row>
    <row r="77" s="10" customFormat="1" ht="26" customHeight="1" spans="1:3">
      <c r="A77" s="157" t="s">
        <v>227</v>
      </c>
      <c r="B77" s="157" t="s">
        <v>228</v>
      </c>
      <c r="C77" s="158">
        <f>4+73.3057</f>
        <v>77.3057</v>
      </c>
    </row>
    <row r="78" s="10" customFormat="1" ht="26" customHeight="1" spans="1:3">
      <c r="A78" s="159" t="s">
        <v>229</v>
      </c>
      <c r="B78" s="159" t="s">
        <v>117</v>
      </c>
      <c r="C78" s="158">
        <v>65.3057</v>
      </c>
    </row>
    <row r="79" s="10" customFormat="1" ht="26" customHeight="1" spans="1:3">
      <c r="A79" s="159" t="s">
        <v>230</v>
      </c>
      <c r="B79" s="159" t="s">
        <v>231</v>
      </c>
      <c r="C79" s="158">
        <v>12</v>
      </c>
    </row>
    <row r="80" s="10" customFormat="1" ht="26" customHeight="1" spans="1:3">
      <c r="A80" s="157" t="s">
        <v>232</v>
      </c>
      <c r="B80" s="157" t="s">
        <v>233</v>
      </c>
      <c r="C80" s="158">
        <v>175.4113</v>
      </c>
    </row>
    <row r="81" s="10" customFormat="1" ht="26" customHeight="1" spans="1:3">
      <c r="A81" s="159" t="s">
        <v>234</v>
      </c>
      <c r="B81" s="159" t="s">
        <v>117</v>
      </c>
      <c r="C81" s="158">
        <v>132.8113</v>
      </c>
    </row>
    <row r="82" s="10" customFormat="1" ht="26" customHeight="1" spans="1:3">
      <c r="A82" s="159" t="s">
        <v>235</v>
      </c>
      <c r="B82" s="159" t="s">
        <v>123</v>
      </c>
      <c r="C82" s="158">
        <v>19.2</v>
      </c>
    </row>
    <row r="83" s="10" customFormat="1" ht="26" customHeight="1" spans="1:3">
      <c r="A83" s="159" t="s">
        <v>236</v>
      </c>
      <c r="B83" s="159" t="s">
        <v>237</v>
      </c>
      <c r="C83" s="158">
        <v>23.4</v>
      </c>
    </row>
    <row r="84" s="10" customFormat="1" ht="26" customHeight="1" spans="1:3">
      <c r="A84" s="157" t="s">
        <v>238</v>
      </c>
      <c r="B84" s="157" t="s">
        <v>239</v>
      </c>
      <c r="C84" s="158">
        <v>735.4073</v>
      </c>
    </row>
    <row r="85" s="10" customFormat="1" ht="26" customHeight="1" spans="1:3">
      <c r="A85" s="159" t="s">
        <v>240</v>
      </c>
      <c r="B85" s="159" t="s">
        <v>117</v>
      </c>
      <c r="C85" s="158">
        <v>192.4073</v>
      </c>
    </row>
    <row r="86" s="10" customFormat="1" ht="26" customHeight="1" spans="1:3">
      <c r="A86" s="159" t="s">
        <v>241</v>
      </c>
      <c r="B86" s="159" t="s">
        <v>123</v>
      </c>
      <c r="C86" s="158">
        <v>535</v>
      </c>
    </row>
    <row r="87" s="10" customFormat="1" ht="26" customHeight="1" spans="1:3">
      <c r="A87" s="159" t="s">
        <v>242</v>
      </c>
      <c r="B87" s="159" t="s">
        <v>243</v>
      </c>
      <c r="C87" s="158">
        <v>5</v>
      </c>
    </row>
    <row r="88" s="10" customFormat="1" ht="26" customHeight="1" spans="1:3">
      <c r="A88" s="159" t="s">
        <v>244</v>
      </c>
      <c r="B88" s="159" t="s">
        <v>245</v>
      </c>
      <c r="C88" s="158">
        <v>3</v>
      </c>
    </row>
    <row r="89" s="10" customFormat="1" ht="26" customHeight="1" spans="1:3">
      <c r="A89" s="157" t="s">
        <v>246</v>
      </c>
      <c r="B89" s="157" t="s">
        <v>247</v>
      </c>
      <c r="C89" s="158">
        <v>296.1915</v>
      </c>
    </row>
    <row r="90" s="10" customFormat="1" ht="26" customHeight="1" spans="1:3">
      <c r="A90" s="159" t="s">
        <v>248</v>
      </c>
      <c r="B90" s="159" t="s">
        <v>117</v>
      </c>
      <c r="C90" s="158">
        <v>149.6915</v>
      </c>
    </row>
    <row r="91" s="10" customFormat="1" ht="26" customHeight="1" spans="1:3">
      <c r="A91" s="159" t="s">
        <v>249</v>
      </c>
      <c r="B91" s="159" t="s">
        <v>250</v>
      </c>
      <c r="C91" s="158">
        <v>146.5</v>
      </c>
    </row>
    <row r="92" s="10" customFormat="1" ht="26" customHeight="1" spans="1:3">
      <c r="A92" s="157" t="s">
        <v>251</v>
      </c>
      <c r="B92" s="157" t="s">
        <v>252</v>
      </c>
      <c r="C92" s="158">
        <v>1589.476624</v>
      </c>
    </row>
    <row r="93" s="10" customFormat="1" ht="26" customHeight="1" spans="1:3">
      <c r="A93" s="159" t="s">
        <v>253</v>
      </c>
      <c r="B93" s="159" t="s">
        <v>254</v>
      </c>
      <c r="C93" s="158">
        <f>1593.476624-4</f>
        <v>1589.476624</v>
      </c>
    </row>
    <row r="94" s="10" customFormat="1" ht="26" customHeight="1" spans="1:3">
      <c r="A94" s="157" t="s">
        <v>255</v>
      </c>
      <c r="B94" s="157" t="s">
        <v>256</v>
      </c>
      <c r="C94" s="158">
        <v>4</v>
      </c>
    </row>
    <row r="95" s="10" customFormat="1" ht="26" customHeight="1" spans="1:3">
      <c r="A95" s="159" t="s">
        <v>257</v>
      </c>
      <c r="B95" s="159" t="s">
        <v>117</v>
      </c>
      <c r="C95" s="158">
        <v>4</v>
      </c>
    </row>
    <row r="96" s="10" customFormat="1" ht="26" customHeight="1" spans="1:3">
      <c r="A96" s="157" t="s">
        <v>258</v>
      </c>
      <c r="B96" s="157" t="s">
        <v>259</v>
      </c>
      <c r="C96" s="158">
        <v>1000</v>
      </c>
    </row>
    <row r="97" s="10" customFormat="1" ht="26" customHeight="1" spans="1:3">
      <c r="A97" s="159" t="s">
        <v>260</v>
      </c>
      <c r="B97" s="159" t="s">
        <v>261</v>
      </c>
      <c r="C97" s="158">
        <v>1000</v>
      </c>
    </row>
    <row r="98" s="10" customFormat="1" ht="26" customHeight="1" spans="1:3">
      <c r="A98" s="156" t="s">
        <v>262</v>
      </c>
      <c r="B98" s="156" t="s">
        <v>263</v>
      </c>
      <c r="C98" s="155">
        <v>1059.6897</v>
      </c>
    </row>
    <row r="99" s="10" customFormat="1" ht="26" customHeight="1" spans="1:3">
      <c r="A99" s="157" t="s">
        <v>264</v>
      </c>
      <c r="B99" s="157" t="s">
        <v>265</v>
      </c>
      <c r="C99" s="158">
        <v>556.6897</v>
      </c>
    </row>
    <row r="100" s="10" customFormat="1" ht="26" customHeight="1" spans="1:3">
      <c r="A100" s="159" t="s">
        <v>266</v>
      </c>
      <c r="B100" s="159" t="s">
        <v>117</v>
      </c>
      <c r="C100" s="158">
        <v>489.7897</v>
      </c>
    </row>
    <row r="101" s="10" customFormat="1" ht="26" customHeight="1" spans="1:3">
      <c r="A101" s="159" t="s">
        <v>267</v>
      </c>
      <c r="B101" s="159" t="s">
        <v>123</v>
      </c>
      <c r="C101" s="158">
        <v>5.6</v>
      </c>
    </row>
    <row r="102" s="10" customFormat="1" ht="26" customHeight="1" spans="1:3">
      <c r="A102" s="159" t="s">
        <v>268</v>
      </c>
      <c r="B102" s="159" t="s">
        <v>269</v>
      </c>
      <c r="C102" s="158">
        <v>7.6</v>
      </c>
    </row>
    <row r="103" s="10" customFormat="1" ht="26" customHeight="1" spans="1:3">
      <c r="A103" s="159" t="s">
        <v>270</v>
      </c>
      <c r="B103" s="159" t="s">
        <v>271</v>
      </c>
      <c r="C103" s="158">
        <v>11.5</v>
      </c>
    </row>
    <row r="104" s="10" customFormat="1" ht="26" customHeight="1" spans="1:3">
      <c r="A104" s="159" t="s">
        <v>272</v>
      </c>
      <c r="B104" s="159" t="s">
        <v>273</v>
      </c>
      <c r="C104" s="158">
        <v>15.7</v>
      </c>
    </row>
    <row r="105" s="10" customFormat="1" ht="26" customHeight="1" spans="1:3">
      <c r="A105" s="159" t="s">
        <v>274</v>
      </c>
      <c r="B105" s="159" t="s">
        <v>275</v>
      </c>
      <c r="C105" s="158">
        <v>4.5</v>
      </c>
    </row>
    <row r="106" s="10" customFormat="1" ht="26" customHeight="1" spans="1:3">
      <c r="A106" s="159" t="s">
        <v>276</v>
      </c>
      <c r="B106" s="159" t="s">
        <v>277</v>
      </c>
      <c r="C106" s="158">
        <v>10</v>
      </c>
    </row>
    <row r="107" s="10" customFormat="1" ht="26" customHeight="1" spans="1:3">
      <c r="A107" s="159" t="s">
        <v>278</v>
      </c>
      <c r="B107" s="159" t="s">
        <v>279</v>
      </c>
      <c r="C107" s="158">
        <v>12</v>
      </c>
    </row>
    <row r="108" s="10" customFormat="1" ht="26" customHeight="1" spans="1:3">
      <c r="A108" s="157" t="s">
        <v>280</v>
      </c>
      <c r="B108" s="157" t="s">
        <v>281</v>
      </c>
      <c r="C108" s="158">
        <v>32.4</v>
      </c>
    </row>
    <row r="109" s="10" customFormat="1" ht="26" customHeight="1" spans="1:3">
      <c r="A109" s="159" t="s">
        <v>282</v>
      </c>
      <c r="B109" s="159" t="s">
        <v>117</v>
      </c>
      <c r="C109" s="158">
        <v>32.4</v>
      </c>
    </row>
    <row r="110" s="10" customFormat="1" ht="26" customHeight="1" spans="1:3">
      <c r="A110" s="157" t="s">
        <v>283</v>
      </c>
      <c r="B110" s="157" t="s">
        <v>284</v>
      </c>
      <c r="C110" s="158">
        <v>45.6</v>
      </c>
    </row>
    <row r="111" s="10" customFormat="1" ht="26" customHeight="1" spans="1:3">
      <c r="A111" s="159" t="s">
        <v>285</v>
      </c>
      <c r="B111" s="159" t="s">
        <v>117</v>
      </c>
      <c r="C111" s="158">
        <v>45.6</v>
      </c>
    </row>
    <row r="112" s="10" customFormat="1" ht="26" customHeight="1" spans="1:3">
      <c r="A112" s="157" t="s">
        <v>286</v>
      </c>
      <c r="B112" s="157" t="s">
        <v>287</v>
      </c>
      <c r="C112" s="158">
        <v>4</v>
      </c>
    </row>
    <row r="113" s="10" customFormat="1" ht="26" customHeight="1" spans="1:3">
      <c r="A113" s="159" t="s">
        <v>288</v>
      </c>
      <c r="B113" s="159" t="s">
        <v>117</v>
      </c>
      <c r="C113" s="158">
        <v>4</v>
      </c>
    </row>
    <row r="114" s="10" customFormat="1" ht="26" customHeight="1" spans="1:3">
      <c r="A114" s="157" t="s">
        <v>289</v>
      </c>
      <c r="B114" s="157" t="s">
        <v>290</v>
      </c>
      <c r="C114" s="158">
        <v>196</v>
      </c>
    </row>
    <row r="115" s="10" customFormat="1" ht="26" customHeight="1" spans="1:3">
      <c r="A115" s="159" t="s">
        <v>291</v>
      </c>
      <c r="B115" s="159" t="s">
        <v>292</v>
      </c>
      <c r="C115" s="158">
        <v>196</v>
      </c>
    </row>
    <row r="116" s="10" customFormat="1" ht="26" customHeight="1" spans="1:3">
      <c r="A116" s="157" t="s">
        <v>293</v>
      </c>
      <c r="B116" s="157" t="s">
        <v>294</v>
      </c>
      <c r="C116" s="158">
        <v>225</v>
      </c>
    </row>
    <row r="117" s="10" customFormat="1" ht="26" customHeight="1" spans="1:3">
      <c r="A117" s="159" t="s">
        <v>295</v>
      </c>
      <c r="B117" s="159" t="s">
        <v>296</v>
      </c>
      <c r="C117" s="158">
        <v>225</v>
      </c>
    </row>
    <row r="118" s="10" customFormat="1" ht="26" customHeight="1" spans="1:3">
      <c r="A118" s="156" t="s">
        <v>297</v>
      </c>
      <c r="B118" s="156" t="s">
        <v>298</v>
      </c>
      <c r="C118" s="155">
        <v>27795.2953</v>
      </c>
    </row>
    <row r="119" s="10" customFormat="1" ht="26" customHeight="1" spans="1:3">
      <c r="A119" s="157" t="s">
        <v>299</v>
      </c>
      <c r="B119" s="157" t="s">
        <v>300</v>
      </c>
      <c r="C119" s="158">
        <v>667.366</v>
      </c>
    </row>
    <row r="120" s="10" customFormat="1" ht="26" customHeight="1" spans="1:3">
      <c r="A120" s="159" t="s">
        <v>301</v>
      </c>
      <c r="B120" s="159" t="s">
        <v>117</v>
      </c>
      <c r="C120" s="158">
        <v>639.366</v>
      </c>
    </row>
    <row r="121" s="10" customFormat="1" ht="26" customHeight="1" spans="1:3">
      <c r="A121" s="159" t="s">
        <v>302</v>
      </c>
      <c r="B121" s="159" t="s">
        <v>303</v>
      </c>
      <c r="C121" s="158">
        <v>15</v>
      </c>
    </row>
    <row r="122" s="10" customFormat="1" ht="26" customHeight="1" spans="1:3">
      <c r="A122" s="159" t="s">
        <v>304</v>
      </c>
      <c r="B122" s="159" t="s">
        <v>123</v>
      </c>
      <c r="C122" s="158">
        <v>13</v>
      </c>
    </row>
    <row r="123" s="10" customFormat="1" ht="26" customHeight="1" spans="1:3">
      <c r="A123" s="157" t="s">
        <v>305</v>
      </c>
      <c r="B123" s="157" t="s">
        <v>306</v>
      </c>
      <c r="C123" s="158">
        <v>24382.9093</v>
      </c>
    </row>
    <row r="124" s="10" customFormat="1" ht="26" customHeight="1" spans="1:3">
      <c r="A124" s="159" t="s">
        <v>307</v>
      </c>
      <c r="B124" s="159" t="s">
        <v>308</v>
      </c>
      <c r="C124" s="158">
        <v>1917.2889</v>
      </c>
    </row>
    <row r="125" s="10" customFormat="1" ht="26" customHeight="1" spans="1:3">
      <c r="A125" s="159" t="s">
        <v>309</v>
      </c>
      <c r="B125" s="159" t="s">
        <v>310</v>
      </c>
      <c r="C125" s="158">
        <v>19344.1179</v>
      </c>
    </row>
    <row r="126" s="10" customFormat="1" ht="26" customHeight="1" spans="1:3">
      <c r="A126" s="159" t="s">
        <v>311</v>
      </c>
      <c r="B126" s="159" t="s">
        <v>312</v>
      </c>
      <c r="C126" s="158">
        <v>2901.5025</v>
      </c>
    </row>
    <row r="127" s="10" customFormat="1" ht="26" customHeight="1" spans="1:3">
      <c r="A127" s="159" t="s">
        <v>313</v>
      </c>
      <c r="B127" s="159" t="s">
        <v>314</v>
      </c>
      <c r="C127" s="158">
        <v>220</v>
      </c>
    </row>
    <row r="128" s="10" customFormat="1" ht="26" customHeight="1" spans="1:3">
      <c r="A128" s="157" t="s">
        <v>315</v>
      </c>
      <c r="B128" s="157" t="s">
        <v>316</v>
      </c>
      <c r="C128" s="158">
        <v>1482.92</v>
      </c>
    </row>
    <row r="129" s="10" customFormat="1" ht="26" customHeight="1" spans="1:3">
      <c r="A129" s="159" t="s">
        <v>317</v>
      </c>
      <c r="B129" s="159" t="s">
        <v>318</v>
      </c>
      <c r="C129" s="158">
        <v>1482.92</v>
      </c>
    </row>
    <row r="130" s="10" customFormat="1" ht="26" customHeight="1" spans="1:3">
      <c r="A130" s="157" t="s">
        <v>319</v>
      </c>
      <c r="B130" s="157" t="s">
        <v>320</v>
      </c>
      <c r="C130" s="158">
        <v>262.1</v>
      </c>
    </row>
    <row r="131" s="10" customFormat="1" ht="26" customHeight="1" spans="1:3">
      <c r="A131" s="159" t="s">
        <v>321</v>
      </c>
      <c r="B131" s="159" t="s">
        <v>322</v>
      </c>
      <c r="C131" s="158">
        <v>262.1</v>
      </c>
    </row>
    <row r="132" s="10" customFormat="1" ht="26" customHeight="1" spans="1:3">
      <c r="A132" s="157" t="s">
        <v>323</v>
      </c>
      <c r="B132" s="157" t="s">
        <v>324</v>
      </c>
      <c r="C132" s="158">
        <v>1000</v>
      </c>
    </row>
    <row r="133" s="10" customFormat="1" ht="26" customHeight="1" spans="1:3">
      <c r="A133" s="159" t="s">
        <v>325</v>
      </c>
      <c r="B133" s="159" t="s">
        <v>326</v>
      </c>
      <c r="C133" s="158">
        <v>1000</v>
      </c>
    </row>
    <row r="134" s="10" customFormat="1" ht="26" customHeight="1" spans="1:3">
      <c r="A134" s="156" t="s">
        <v>327</v>
      </c>
      <c r="B134" s="156" t="s">
        <v>328</v>
      </c>
      <c r="C134" s="155">
        <v>3456.6474</v>
      </c>
    </row>
    <row r="135" s="10" customFormat="1" ht="26" customHeight="1" spans="1:3">
      <c r="A135" s="157" t="s">
        <v>329</v>
      </c>
      <c r="B135" s="157" t="s">
        <v>330</v>
      </c>
      <c r="C135" s="158">
        <v>253.6474</v>
      </c>
    </row>
    <row r="136" s="10" customFormat="1" ht="26" customHeight="1" spans="1:3">
      <c r="A136" s="159" t="s">
        <v>331</v>
      </c>
      <c r="B136" s="159" t="s">
        <v>117</v>
      </c>
      <c r="C136" s="158">
        <v>225.0474</v>
      </c>
    </row>
    <row r="137" s="10" customFormat="1" ht="26" customHeight="1" spans="1:3">
      <c r="A137" s="159" t="s">
        <v>332</v>
      </c>
      <c r="B137" s="159" t="s">
        <v>333</v>
      </c>
      <c r="C137" s="158">
        <v>28.6</v>
      </c>
    </row>
    <row r="138" s="10" customFormat="1" ht="26" customHeight="1" spans="1:3">
      <c r="A138" s="157" t="s">
        <v>334</v>
      </c>
      <c r="B138" s="157" t="s">
        <v>335</v>
      </c>
      <c r="C138" s="158">
        <v>3</v>
      </c>
    </row>
    <row r="139" s="10" customFormat="1" ht="26" customHeight="1" spans="1:3">
      <c r="A139" s="159" t="s">
        <v>336</v>
      </c>
      <c r="B139" s="159" t="s">
        <v>337</v>
      </c>
      <c r="C139" s="158">
        <v>3</v>
      </c>
    </row>
    <row r="140" s="10" customFormat="1" ht="26" customHeight="1" spans="1:3">
      <c r="A140" s="157" t="s">
        <v>338</v>
      </c>
      <c r="B140" s="157" t="s">
        <v>339</v>
      </c>
      <c r="C140" s="158">
        <v>3200</v>
      </c>
    </row>
    <row r="141" s="10" customFormat="1" ht="26" customHeight="1" spans="1:3">
      <c r="A141" s="159" t="s">
        <v>340</v>
      </c>
      <c r="B141" s="159" t="s">
        <v>341</v>
      </c>
      <c r="C141" s="158">
        <v>3200</v>
      </c>
    </row>
    <row r="142" s="10" customFormat="1" ht="26" customHeight="1" spans="1:3">
      <c r="A142" s="156" t="s">
        <v>342</v>
      </c>
      <c r="B142" s="156" t="s">
        <v>343</v>
      </c>
      <c r="C142" s="155">
        <v>356.0318</v>
      </c>
    </row>
    <row r="143" s="10" customFormat="1" ht="26" customHeight="1" spans="1:3">
      <c r="A143" s="157" t="s">
        <v>344</v>
      </c>
      <c r="B143" s="157" t="s">
        <v>345</v>
      </c>
      <c r="C143" s="158">
        <v>295.4918</v>
      </c>
    </row>
    <row r="144" s="10" customFormat="1" ht="26" customHeight="1" spans="1:3">
      <c r="A144" s="159" t="s">
        <v>346</v>
      </c>
      <c r="B144" s="159" t="s">
        <v>117</v>
      </c>
      <c r="C144" s="158">
        <v>203.4918</v>
      </c>
    </row>
    <row r="145" s="10" customFormat="1" ht="26" customHeight="1" spans="1:3">
      <c r="A145" s="159" t="s">
        <v>347</v>
      </c>
      <c r="B145" s="159" t="s">
        <v>348</v>
      </c>
      <c r="C145" s="158">
        <v>2</v>
      </c>
    </row>
    <row r="146" s="10" customFormat="1" ht="26" customHeight="1" spans="1:3">
      <c r="A146" s="159" t="s">
        <v>349</v>
      </c>
      <c r="B146" s="159" t="s">
        <v>350</v>
      </c>
      <c r="C146" s="158">
        <v>90</v>
      </c>
    </row>
    <row r="147" s="10" customFormat="1" ht="26" customHeight="1" spans="1:3">
      <c r="A147" s="157" t="s">
        <v>351</v>
      </c>
      <c r="B147" s="157" t="s">
        <v>352</v>
      </c>
      <c r="C147" s="158">
        <v>22.5</v>
      </c>
    </row>
    <row r="148" s="10" customFormat="1" ht="26" customHeight="1" spans="1:3">
      <c r="A148" s="159" t="s">
        <v>353</v>
      </c>
      <c r="B148" s="159" t="s">
        <v>117</v>
      </c>
      <c r="C148" s="158">
        <v>2.5</v>
      </c>
    </row>
    <row r="149" s="10" customFormat="1" ht="26" customHeight="1" spans="1:3">
      <c r="A149" s="159" t="s">
        <v>354</v>
      </c>
      <c r="B149" s="159" t="s">
        <v>355</v>
      </c>
      <c r="C149" s="158">
        <v>20</v>
      </c>
    </row>
    <row r="150" s="10" customFormat="1" ht="26" customHeight="1" spans="1:3">
      <c r="A150" s="157" t="s">
        <v>356</v>
      </c>
      <c r="B150" s="157" t="s">
        <v>357</v>
      </c>
      <c r="C150" s="158">
        <v>1.04</v>
      </c>
    </row>
    <row r="151" s="10" customFormat="1" ht="26" customHeight="1" spans="1:3">
      <c r="A151" s="159" t="s">
        <v>358</v>
      </c>
      <c r="B151" s="159" t="s">
        <v>359</v>
      </c>
      <c r="C151" s="158">
        <v>1.04</v>
      </c>
    </row>
    <row r="152" s="10" customFormat="1" ht="26" customHeight="1" spans="1:3">
      <c r="A152" s="157" t="s">
        <v>360</v>
      </c>
      <c r="B152" s="157" t="s">
        <v>361</v>
      </c>
      <c r="C152" s="158">
        <v>2</v>
      </c>
    </row>
    <row r="153" s="10" customFormat="1" ht="26" customHeight="1" spans="1:3">
      <c r="A153" s="159" t="s">
        <v>362</v>
      </c>
      <c r="B153" s="159" t="s">
        <v>363</v>
      </c>
      <c r="C153" s="158">
        <v>2</v>
      </c>
    </row>
    <row r="154" s="10" customFormat="1" ht="26" customHeight="1" spans="1:3">
      <c r="A154" s="157" t="s">
        <v>364</v>
      </c>
      <c r="B154" s="157" t="s">
        <v>365</v>
      </c>
      <c r="C154" s="158">
        <v>35</v>
      </c>
    </row>
    <row r="155" s="10" customFormat="1" ht="26" customHeight="1" spans="1:3">
      <c r="A155" s="159" t="s">
        <v>366</v>
      </c>
      <c r="B155" s="159" t="s">
        <v>367</v>
      </c>
      <c r="C155" s="158">
        <v>35</v>
      </c>
    </row>
    <row r="156" s="10" customFormat="1" ht="26" customHeight="1" spans="1:3">
      <c r="A156" s="156" t="s">
        <v>368</v>
      </c>
      <c r="B156" s="156" t="s">
        <v>369</v>
      </c>
      <c r="C156" s="155">
        <v>32234.33057</v>
      </c>
    </row>
    <row r="157" s="10" customFormat="1" ht="26" customHeight="1" spans="1:3">
      <c r="A157" s="157" t="s">
        <v>370</v>
      </c>
      <c r="B157" s="157" t="s">
        <v>371</v>
      </c>
      <c r="C157" s="158">
        <v>3456.67547</v>
      </c>
    </row>
    <row r="158" s="10" customFormat="1" ht="26" customHeight="1" spans="1:3">
      <c r="A158" s="159" t="s">
        <v>372</v>
      </c>
      <c r="B158" s="159" t="s">
        <v>373</v>
      </c>
      <c r="C158" s="158">
        <v>3153.07547</v>
      </c>
    </row>
    <row r="159" s="10" customFormat="1" ht="26" customHeight="1" spans="1:3">
      <c r="A159" s="159" t="s">
        <v>374</v>
      </c>
      <c r="B159" s="159" t="s">
        <v>375</v>
      </c>
      <c r="C159" s="158">
        <v>300</v>
      </c>
    </row>
    <row r="160" s="10" customFormat="1" ht="26" customHeight="1" spans="1:3">
      <c r="A160" s="159" t="s">
        <v>376</v>
      </c>
      <c r="B160" s="159" t="s">
        <v>377</v>
      </c>
      <c r="C160" s="158">
        <v>3.6</v>
      </c>
    </row>
    <row r="161" s="10" customFormat="1" ht="26" customHeight="1" spans="1:3">
      <c r="A161" s="157" t="s">
        <v>378</v>
      </c>
      <c r="B161" s="157" t="s">
        <v>379</v>
      </c>
      <c r="C161" s="158">
        <v>2520.3136</v>
      </c>
    </row>
    <row r="162" s="10" customFormat="1" ht="26" customHeight="1" spans="1:3">
      <c r="A162" s="159" t="s">
        <v>380</v>
      </c>
      <c r="B162" s="159" t="s">
        <v>381</v>
      </c>
      <c r="C162" s="158">
        <v>316.3136</v>
      </c>
    </row>
    <row r="163" s="10" customFormat="1" ht="26" customHeight="1" spans="1:3">
      <c r="A163" s="159" t="s">
        <v>382</v>
      </c>
      <c r="B163" s="159" t="s">
        <v>383</v>
      </c>
      <c r="C163" s="158">
        <v>1623.9</v>
      </c>
    </row>
    <row r="164" s="10" customFormat="1" ht="26" customHeight="1" spans="1:3">
      <c r="A164" s="159" t="s">
        <v>384</v>
      </c>
      <c r="B164" s="159" t="s">
        <v>385</v>
      </c>
      <c r="C164" s="158">
        <v>580.1</v>
      </c>
    </row>
    <row r="165" s="10" customFormat="1" ht="26" customHeight="1" spans="1:3">
      <c r="A165" s="157" t="s">
        <v>386</v>
      </c>
      <c r="B165" s="157" t="s">
        <v>387</v>
      </c>
      <c r="C165" s="158">
        <v>1395.06</v>
      </c>
    </row>
    <row r="166" s="10" customFormat="1" ht="26" customHeight="1" spans="1:3">
      <c r="A166" s="159" t="s">
        <v>388</v>
      </c>
      <c r="B166" s="159" t="s">
        <v>389</v>
      </c>
      <c r="C166" s="158">
        <v>420.14</v>
      </c>
    </row>
    <row r="167" s="10" customFormat="1" ht="26" customHeight="1" spans="1:3">
      <c r="A167" s="159" t="s">
        <v>390</v>
      </c>
      <c r="B167" s="159" t="s">
        <v>391</v>
      </c>
      <c r="C167" s="158">
        <v>142</v>
      </c>
    </row>
    <row r="168" s="10" customFormat="1" ht="26" customHeight="1" spans="1:3">
      <c r="A168" s="159" t="s">
        <v>392</v>
      </c>
      <c r="B168" s="159" t="s">
        <v>393</v>
      </c>
      <c r="C168" s="158">
        <v>832.92</v>
      </c>
    </row>
    <row r="169" s="10" customFormat="1" ht="26" customHeight="1" spans="1:3">
      <c r="A169" s="157" t="s">
        <v>394</v>
      </c>
      <c r="B169" s="157" t="s">
        <v>395</v>
      </c>
      <c r="C169" s="158">
        <v>56.4127</v>
      </c>
    </row>
    <row r="170" s="10" customFormat="1" ht="26" customHeight="1" spans="1:3">
      <c r="A170" s="159" t="s">
        <v>396</v>
      </c>
      <c r="B170" s="159" t="s">
        <v>117</v>
      </c>
      <c r="C170" s="158">
        <v>52.4127</v>
      </c>
    </row>
    <row r="171" s="10" customFormat="1" ht="26" customHeight="1" spans="1:3">
      <c r="A171" s="159" t="s">
        <v>397</v>
      </c>
      <c r="B171" s="159" t="s">
        <v>123</v>
      </c>
      <c r="C171" s="158">
        <v>4</v>
      </c>
    </row>
    <row r="172" s="10" customFormat="1" ht="26" customHeight="1" spans="1:3">
      <c r="A172" s="157" t="s">
        <v>398</v>
      </c>
      <c r="B172" s="157" t="s">
        <v>399</v>
      </c>
      <c r="C172" s="158">
        <v>7946.1417</v>
      </c>
    </row>
    <row r="173" s="10" customFormat="1" ht="26" customHeight="1" spans="1:3">
      <c r="A173" s="159" t="s">
        <v>400</v>
      </c>
      <c r="B173" s="159" t="s">
        <v>117</v>
      </c>
      <c r="C173" s="158">
        <v>7772.3117</v>
      </c>
    </row>
    <row r="174" s="10" customFormat="1" ht="26" customHeight="1" spans="1:3">
      <c r="A174" s="159" t="s">
        <v>401</v>
      </c>
      <c r="B174" s="159" t="s">
        <v>123</v>
      </c>
      <c r="C174" s="158">
        <v>24.8</v>
      </c>
    </row>
    <row r="175" s="10" customFormat="1" ht="26" customHeight="1" spans="1:3">
      <c r="A175" s="159" t="s">
        <v>402</v>
      </c>
      <c r="B175" s="159" t="s">
        <v>403</v>
      </c>
      <c r="C175" s="158">
        <v>8</v>
      </c>
    </row>
    <row r="176" s="10" customFormat="1" ht="26" customHeight="1" spans="1:3">
      <c r="A176" s="159" t="s">
        <v>404</v>
      </c>
      <c r="B176" s="159" t="s">
        <v>405</v>
      </c>
      <c r="C176" s="158">
        <v>4</v>
      </c>
    </row>
    <row r="177" s="10" customFormat="1" ht="26" customHeight="1" spans="1:3">
      <c r="A177" s="159" t="s">
        <v>406</v>
      </c>
      <c r="B177" s="159" t="s">
        <v>407</v>
      </c>
      <c r="C177" s="158">
        <v>34.5</v>
      </c>
    </row>
    <row r="178" s="10" customFormat="1" ht="26" customHeight="1" spans="1:3">
      <c r="A178" s="159" t="s">
        <v>408</v>
      </c>
      <c r="B178" s="159" t="s">
        <v>409</v>
      </c>
      <c r="C178" s="158">
        <v>47.27</v>
      </c>
    </row>
    <row r="179" s="10" customFormat="1" ht="26" customHeight="1" spans="1:3">
      <c r="A179" s="159" t="s">
        <v>410</v>
      </c>
      <c r="B179" s="159" t="s">
        <v>411</v>
      </c>
      <c r="C179" s="158">
        <v>55.26</v>
      </c>
    </row>
    <row r="180" s="10" customFormat="1" ht="26" customHeight="1" spans="1:3">
      <c r="A180" s="157" t="s">
        <v>412</v>
      </c>
      <c r="B180" s="157" t="s">
        <v>413</v>
      </c>
      <c r="C180" s="158">
        <v>3075.1563</v>
      </c>
    </row>
    <row r="181" s="10" customFormat="1" ht="26" customHeight="1" spans="1:3">
      <c r="A181" s="159" t="s">
        <v>414</v>
      </c>
      <c r="B181" s="159" t="s">
        <v>117</v>
      </c>
      <c r="C181" s="158">
        <v>277.7563</v>
      </c>
    </row>
    <row r="182" s="10" customFormat="1" ht="26" customHeight="1" spans="1:3">
      <c r="A182" s="159" t="s">
        <v>415</v>
      </c>
      <c r="B182" s="159" t="s">
        <v>123</v>
      </c>
      <c r="C182" s="158">
        <v>6.4</v>
      </c>
    </row>
    <row r="183" s="10" customFormat="1" ht="26" customHeight="1" spans="1:3">
      <c r="A183" s="159" t="s">
        <v>416</v>
      </c>
      <c r="B183" s="159" t="s">
        <v>417</v>
      </c>
      <c r="C183" s="158">
        <v>111</v>
      </c>
    </row>
    <row r="184" s="10" customFormat="1" ht="26" customHeight="1" spans="1:3">
      <c r="A184" s="159" t="s">
        <v>418</v>
      </c>
      <c r="B184" s="159" t="s">
        <v>419</v>
      </c>
      <c r="C184" s="158">
        <v>2680</v>
      </c>
    </row>
    <row r="185" s="10" customFormat="1" ht="26" customHeight="1" spans="1:3">
      <c r="A185" s="157" t="s">
        <v>420</v>
      </c>
      <c r="B185" s="157" t="s">
        <v>421</v>
      </c>
      <c r="C185" s="158">
        <v>294.889</v>
      </c>
    </row>
    <row r="186" s="10" customFormat="1" ht="26" customHeight="1" spans="1:3">
      <c r="A186" s="159" t="s">
        <v>422</v>
      </c>
      <c r="B186" s="159" t="s">
        <v>423</v>
      </c>
      <c r="C186" s="158">
        <v>114.169</v>
      </c>
    </row>
    <row r="187" s="10" customFormat="1" ht="26" customHeight="1" spans="1:3">
      <c r="A187" s="159" t="s">
        <v>424</v>
      </c>
      <c r="B187" s="159" t="s">
        <v>425</v>
      </c>
      <c r="C187" s="158">
        <v>45.72</v>
      </c>
    </row>
    <row r="188" s="10" customFormat="1" ht="26" customHeight="1" spans="1:3">
      <c r="A188" s="159" t="s">
        <v>426</v>
      </c>
      <c r="B188" s="159" t="s">
        <v>427</v>
      </c>
      <c r="C188" s="158">
        <v>135</v>
      </c>
    </row>
    <row r="189" s="10" customFormat="1" ht="26" customHeight="1" spans="1:3">
      <c r="A189" s="157" t="s">
        <v>428</v>
      </c>
      <c r="B189" s="157" t="s">
        <v>429</v>
      </c>
      <c r="C189" s="158">
        <v>648.3968</v>
      </c>
    </row>
    <row r="190" s="10" customFormat="1" ht="26" customHeight="1" spans="1:3">
      <c r="A190" s="159" t="s">
        <v>430</v>
      </c>
      <c r="B190" s="159" t="s">
        <v>117</v>
      </c>
      <c r="C190" s="158">
        <v>66.6368</v>
      </c>
    </row>
    <row r="191" s="10" customFormat="1" ht="26" customHeight="1" spans="1:3">
      <c r="A191" s="159" t="s">
        <v>431</v>
      </c>
      <c r="B191" s="159" t="s">
        <v>432</v>
      </c>
      <c r="C191" s="158">
        <v>444.76</v>
      </c>
    </row>
    <row r="192" s="10" customFormat="1" ht="26" customHeight="1" spans="1:3">
      <c r="A192" s="159" t="s">
        <v>433</v>
      </c>
      <c r="B192" s="159" t="s">
        <v>434</v>
      </c>
      <c r="C192" s="158">
        <v>137</v>
      </c>
    </row>
    <row r="193" s="10" customFormat="1" ht="26" customHeight="1" spans="1:3">
      <c r="A193" s="157" t="s">
        <v>435</v>
      </c>
      <c r="B193" s="157" t="s">
        <v>436</v>
      </c>
      <c r="C193" s="158">
        <v>171.235</v>
      </c>
    </row>
    <row r="194" s="10" customFormat="1" ht="26" customHeight="1" spans="1:3">
      <c r="A194" s="159" t="s">
        <v>437</v>
      </c>
      <c r="B194" s="159" t="s">
        <v>117</v>
      </c>
      <c r="C194" s="158">
        <v>103.635</v>
      </c>
    </row>
    <row r="195" s="10" customFormat="1" ht="26" customHeight="1" spans="1:3">
      <c r="A195" s="159" t="s">
        <v>438</v>
      </c>
      <c r="B195" s="159" t="s">
        <v>123</v>
      </c>
      <c r="C195" s="158">
        <v>1.6</v>
      </c>
    </row>
    <row r="196" s="10" customFormat="1" ht="26" customHeight="1" spans="1:3">
      <c r="A196" s="159" t="s">
        <v>439</v>
      </c>
      <c r="B196" s="159" t="s">
        <v>440</v>
      </c>
      <c r="C196" s="158">
        <v>66</v>
      </c>
    </row>
    <row r="197" s="10" customFormat="1" ht="26" customHeight="1" spans="1:3">
      <c r="A197" s="157" t="s">
        <v>441</v>
      </c>
      <c r="B197" s="157" t="s">
        <v>442</v>
      </c>
      <c r="C197" s="158">
        <v>480</v>
      </c>
    </row>
    <row r="198" s="10" customFormat="1" ht="26" customHeight="1" spans="1:3">
      <c r="A198" s="159" t="s">
        <v>443</v>
      </c>
      <c r="B198" s="159" t="s">
        <v>444</v>
      </c>
      <c r="C198" s="158">
        <v>480</v>
      </c>
    </row>
    <row r="199" s="10" customFormat="1" ht="26" customHeight="1" spans="1:3">
      <c r="A199" s="157" t="s">
        <v>445</v>
      </c>
      <c r="B199" s="157" t="s">
        <v>446</v>
      </c>
      <c r="C199" s="158">
        <v>2039.45</v>
      </c>
    </row>
    <row r="200" s="10" customFormat="1" ht="26" customHeight="1" spans="1:3">
      <c r="A200" s="159" t="s">
        <v>447</v>
      </c>
      <c r="B200" s="159" t="s">
        <v>448</v>
      </c>
      <c r="C200" s="158">
        <v>2039.45</v>
      </c>
    </row>
    <row r="201" s="10" customFormat="1" ht="26" customHeight="1" spans="1:3">
      <c r="A201" s="157" t="s">
        <v>449</v>
      </c>
      <c r="B201" s="157" t="s">
        <v>450</v>
      </c>
      <c r="C201" s="158">
        <v>45</v>
      </c>
    </row>
    <row r="202" s="10" customFormat="1" ht="26" customHeight="1" spans="1:3">
      <c r="A202" s="159" t="s">
        <v>451</v>
      </c>
      <c r="B202" s="159" t="s">
        <v>452</v>
      </c>
      <c r="C202" s="158">
        <v>45</v>
      </c>
    </row>
    <row r="203" s="10" customFormat="1" ht="26" customHeight="1" spans="1:3">
      <c r="A203" s="157" t="s">
        <v>453</v>
      </c>
      <c r="B203" s="157" t="s">
        <v>454</v>
      </c>
      <c r="C203" s="158">
        <v>4242.1</v>
      </c>
    </row>
    <row r="204" s="10" customFormat="1" ht="26" customHeight="1" spans="1:3">
      <c r="A204" s="159" t="s">
        <v>455</v>
      </c>
      <c r="B204" s="159" t="s">
        <v>456</v>
      </c>
      <c r="C204" s="158">
        <v>2560.13</v>
      </c>
    </row>
    <row r="205" s="10" customFormat="1" ht="26" customHeight="1" spans="1:3">
      <c r="A205" s="159" t="s">
        <v>457</v>
      </c>
      <c r="B205" s="159" t="s">
        <v>458</v>
      </c>
      <c r="C205" s="158">
        <v>1681.97</v>
      </c>
    </row>
    <row r="206" s="10" customFormat="1" ht="26" customHeight="1" spans="1:3">
      <c r="A206" s="157" t="s">
        <v>459</v>
      </c>
      <c r="B206" s="157" t="s">
        <v>460</v>
      </c>
      <c r="C206" s="158">
        <v>102</v>
      </c>
    </row>
    <row r="207" s="10" customFormat="1" ht="26" customHeight="1" spans="1:3">
      <c r="A207" s="159" t="s">
        <v>461</v>
      </c>
      <c r="B207" s="159" t="s">
        <v>462</v>
      </c>
      <c r="C207" s="158">
        <v>102</v>
      </c>
    </row>
    <row r="208" s="10" customFormat="1" ht="26" customHeight="1" spans="1:3">
      <c r="A208" s="157" t="s">
        <v>463</v>
      </c>
      <c r="B208" s="157" t="s">
        <v>464</v>
      </c>
      <c r="C208" s="158">
        <v>609.5</v>
      </c>
    </row>
    <row r="209" s="10" customFormat="1" ht="26" customHeight="1" spans="1:3">
      <c r="A209" s="159" t="s">
        <v>465</v>
      </c>
      <c r="B209" s="159" t="s">
        <v>466</v>
      </c>
      <c r="C209" s="158">
        <v>609.5</v>
      </c>
    </row>
    <row r="210" s="10" customFormat="1" ht="26" customHeight="1" spans="1:3">
      <c r="A210" s="157" t="s">
        <v>467</v>
      </c>
      <c r="B210" s="157" t="s">
        <v>468</v>
      </c>
      <c r="C210" s="158">
        <v>142</v>
      </c>
    </row>
    <row r="211" s="10" customFormat="1" ht="26" customHeight="1" spans="1:3">
      <c r="A211" s="159" t="s">
        <v>469</v>
      </c>
      <c r="B211" s="159" t="s">
        <v>470</v>
      </c>
      <c r="C211" s="158">
        <v>142</v>
      </c>
    </row>
    <row r="212" s="10" customFormat="1" ht="26" customHeight="1" spans="1:3">
      <c r="A212" s="157" t="s">
        <v>471</v>
      </c>
      <c r="B212" s="157" t="s">
        <v>472</v>
      </c>
      <c r="C212" s="158">
        <v>5010</v>
      </c>
    </row>
    <row r="213" s="10" customFormat="1" ht="26" customHeight="1" spans="1:3">
      <c r="A213" s="159" t="s">
        <v>473</v>
      </c>
      <c r="B213" s="159" t="s">
        <v>474</v>
      </c>
      <c r="C213" s="158">
        <v>5010</v>
      </c>
    </row>
    <row r="214" s="10" customFormat="1" ht="26" customHeight="1" spans="1:3">
      <c r="A214" s="156" t="s">
        <v>475</v>
      </c>
      <c r="B214" s="156" t="s">
        <v>476</v>
      </c>
      <c r="C214" s="155">
        <v>17045.510515</v>
      </c>
    </row>
    <row r="215" s="10" customFormat="1" ht="26" customHeight="1" spans="1:3">
      <c r="A215" s="157" t="s">
        <v>477</v>
      </c>
      <c r="B215" s="157" t="s">
        <v>478</v>
      </c>
      <c r="C215" s="158">
        <v>3808.556123</v>
      </c>
    </row>
    <row r="216" s="10" customFormat="1" ht="26" customHeight="1" spans="1:3">
      <c r="A216" s="159" t="s">
        <v>479</v>
      </c>
      <c r="B216" s="159" t="s">
        <v>480</v>
      </c>
      <c r="C216" s="158">
        <v>2548.279022</v>
      </c>
    </row>
    <row r="217" s="10" customFormat="1" ht="26" customHeight="1" spans="1:3">
      <c r="A217" s="159" t="s">
        <v>481</v>
      </c>
      <c r="B217" s="159" t="s">
        <v>482</v>
      </c>
      <c r="C217" s="158">
        <v>1059.717101</v>
      </c>
    </row>
    <row r="218" s="10" customFormat="1" ht="26" customHeight="1" spans="1:3">
      <c r="A218" s="159" t="s">
        <v>483</v>
      </c>
      <c r="B218" s="159" t="s">
        <v>484</v>
      </c>
      <c r="C218" s="158">
        <v>0.56</v>
      </c>
    </row>
    <row r="219" s="10" customFormat="1" ht="26" customHeight="1" spans="1:3">
      <c r="A219" s="159" t="s">
        <v>485</v>
      </c>
      <c r="B219" s="159" t="s">
        <v>486</v>
      </c>
      <c r="C219" s="158">
        <v>200</v>
      </c>
    </row>
    <row r="220" s="10" customFormat="1" ht="26" customHeight="1" spans="1:3">
      <c r="A220" s="157" t="s">
        <v>487</v>
      </c>
      <c r="B220" s="157" t="s">
        <v>488</v>
      </c>
      <c r="C220" s="158">
        <v>521.7074</v>
      </c>
    </row>
    <row r="221" s="10" customFormat="1" ht="26" customHeight="1" spans="1:3">
      <c r="A221" s="159" t="s">
        <v>489</v>
      </c>
      <c r="B221" s="159" t="s">
        <v>117</v>
      </c>
      <c r="C221" s="158">
        <v>331.3074</v>
      </c>
    </row>
    <row r="222" s="10" customFormat="1" ht="26" customHeight="1" spans="1:3">
      <c r="A222" s="159" t="s">
        <v>490</v>
      </c>
      <c r="B222" s="159" t="s">
        <v>491</v>
      </c>
      <c r="C222" s="158">
        <v>80</v>
      </c>
    </row>
    <row r="223" s="10" customFormat="1" ht="26" customHeight="1" spans="1:3">
      <c r="A223" s="159" t="s">
        <v>492</v>
      </c>
      <c r="B223" s="159" t="s">
        <v>123</v>
      </c>
      <c r="C223" s="158">
        <v>110.4</v>
      </c>
    </row>
    <row r="224" s="10" customFormat="1" ht="26" customHeight="1" spans="1:3">
      <c r="A224" s="157" t="s">
        <v>493</v>
      </c>
      <c r="B224" s="157" t="s">
        <v>494</v>
      </c>
      <c r="C224" s="158">
        <v>714.5</v>
      </c>
    </row>
    <row r="225" s="10" customFormat="1" ht="26" customHeight="1" spans="1:3">
      <c r="A225" s="159" t="s">
        <v>495</v>
      </c>
      <c r="B225" s="159" t="s">
        <v>496</v>
      </c>
      <c r="C225" s="158">
        <v>714.5</v>
      </c>
    </row>
    <row r="226" s="10" customFormat="1" ht="26" customHeight="1" spans="1:3">
      <c r="A226" s="157" t="s">
        <v>497</v>
      </c>
      <c r="B226" s="157" t="s">
        <v>498</v>
      </c>
      <c r="C226" s="158">
        <v>6387.225992</v>
      </c>
    </row>
    <row r="227" s="10" customFormat="1" ht="26" customHeight="1" spans="1:3">
      <c r="A227" s="159" t="s">
        <v>499</v>
      </c>
      <c r="B227" s="159" t="s">
        <v>500</v>
      </c>
      <c r="C227" s="158">
        <v>1421.169892</v>
      </c>
    </row>
    <row r="228" s="10" customFormat="1" ht="26" customHeight="1" spans="1:3">
      <c r="A228" s="159" t="s">
        <v>501</v>
      </c>
      <c r="B228" s="159" t="s">
        <v>502</v>
      </c>
      <c r="C228" s="158">
        <v>83.8102</v>
      </c>
    </row>
    <row r="229" s="10" customFormat="1" ht="26" customHeight="1" spans="1:3">
      <c r="A229" s="159" t="s">
        <v>503</v>
      </c>
      <c r="B229" s="159" t="s">
        <v>504</v>
      </c>
      <c r="C229" s="158">
        <v>119.2759</v>
      </c>
    </row>
    <row r="230" s="10" customFormat="1" ht="26" customHeight="1" spans="1:3">
      <c r="A230" s="159" t="s">
        <v>505</v>
      </c>
      <c r="B230" s="159" t="s">
        <v>506</v>
      </c>
      <c r="C230" s="158">
        <v>202.67</v>
      </c>
    </row>
    <row r="231" s="10" customFormat="1" ht="26" customHeight="1" spans="1:3">
      <c r="A231" s="159" t="s">
        <v>507</v>
      </c>
      <c r="B231" s="159" t="s">
        <v>508</v>
      </c>
      <c r="C231" s="158">
        <v>2760.3</v>
      </c>
    </row>
    <row r="232" s="10" customFormat="1" ht="26" customHeight="1" spans="1:3">
      <c r="A232" s="159" t="s">
        <v>509</v>
      </c>
      <c r="B232" s="159" t="s">
        <v>510</v>
      </c>
      <c r="C232" s="158">
        <v>1800</v>
      </c>
    </row>
    <row r="233" s="10" customFormat="1" ht="26" customHeight="1" spans="1:3">
      <c r="A233" s="157" t="s">
        <v>511</v>
      </c>
      <c r="B233" s="157" t="s">
        <v>512</v>
      </c>
      <c r="C233" s="158">
        <v>2233.6034</v>
      </c>
    </row>
    <row r="234" s="10" customFormat="1" ht="26" customHeight="1" spans="1:3">
      <c r="A234" s="159" t="s">
        <v>513</v>
      </c>
      <c r="B234" s="159" t="s">
        <v>514</v>
      </c>
      <c r="C234" s="158">
        <v>50.0534</v>
      </c>
    </row>
    <row r="235" s="10" customFormat="1" ht="26" customHeight="1" spans="1:3">
      <c r="A235" s="159" t="s">
        <v>515</v>
      </c>
      <c r="B235" s="159" t="s">
        <v>516</v>
      </c>
      <c r="C235" s="158">
        <v>2183.55</v>
      </c>
    </row>
    <row r="236" s="10" customFormat="1" ht="26" customHeight="1" spans="1:3">
      <c r="A236" s="157" t="s">
        <v>517</v>
      </c>
      <c r="B236" s="157" t="s">
        <v>518</v>
      </c>
      <c r="C236" s="158">
        <v>163.6776</v>
      </c>
    </row>
    <row r="237" s="10" customFormat="1" ht="26" customHeight="1" spans="1:3">
      <c r="A237" s="159" t="s">
        <v>519</v>
      </c>
      <c r="B237" s="159" t="s">
        <v>117</v>
      </c>
      <c r="C237" s="158">
        <v>133.6776</v>
      </c>
    </row>
    <row r="238" s="10" customFormat="1" ht="26" customHeight="1" spans="1:3">
      <c r="A238" s="159" t="s">
        <v>520</v>
      </c>
      <c r="B238" s="159" t="s">
        <v>123</v>
      </c>
      <c r="C238" s="158">
        <v>30</v>
      </c>
    </row>
    <row r="239" s="10" customFormat="1" ht="26" customHeight="1" spans="1:3">
      <c r="A239" s="157" t="s">
        <v>521</v>
      </c>
      <c r="B239" s="157" t="s">
        <v>522</v>
      </c>
      <c r="C239" s="158">
        <v>1685</v>
      </c>
    </row>
    <row r="240" s="10" customFormat="1" ht="26" customHeight="1" spans="1:3">
      <c r="A240" s="159" t="s">
        <v>523</v>
      </c>
      <c r="B240" s="159" t="s">
        <v>524</v>
      </c>
      <c r="C240" s="158">
        <v>1685</v>
      </c>
    </row>
    <row r="241" s="10" customFormat="1" ht="26" customHeight="1" spans="1:3">
      <c r="A241" s="157" t="s">
        <v>525</v>
      </c>
      <c r="B241" s="157" t="s">
        <v>526</v>
      </c>
      <c r="C241" s="158">
        <v>132.8</v>
      </c>
    </row>
    <row r="242" s="10" customFormat="1" ht="26" customHeight="1" spans="1:3">
      <c r="A242" s="159" t="s">
        <v>527</v>
      </c>
      <c r="B242" s="159" t="s">
        <v>528</v>
      </c>
      <c r="C242" s="158">
        <v>132.8</v>
      </c>
    </row>
    <row r="243" s="10" customFormat="1" ht="26" customHeight="1" spans="1:3">
      <c r="A243" s="157" t="s">
        <v>529</v>
      </c>
      <c r="B243" s="157" t="s">
        <v>530</v>
      </c>
      <c r="C243" s="158">
        <v>1013.76</v>
      </c>
    </row>
    <row r="244" s="10" customFormat="1" ht="26" customHeight="1" spans="1:3">
      <c r="A244" s="159" t="s">
        <v>531</v>
      </c>
      <c r="B244" s="159" t="s">
        <v>532</v>
      </c>
      <c r="C244" s="158">
        <v>1013.76</v>
      </c>
    </row>
    <row r="245" s="10" customFormat="1" ht="26" customHeight="1" spans="1:3">
      <c r="A245" s="157" t="s">
        <v>533</v>
      </c>
      <c r="B245" s="157" t="s">
        <v>534</v>
      </c>
      <c r="C245" s="158">
        <v>384.68</v>
      </c>
    </row>
    <row r="246" s="10" customFormat="1" ht="26" customHeight="1" spans="1:3">
      <c r="A246" s="159" t="s">
        <v>535</v>
      </c>
      <c r="B246" s="159" t="s">
        <v>536</v>
      </c>
      <c r="C246" s="158">
        <v>384.68</v>
      </c>
    </row>
    <row r="247" s="10" customFormat="1" ht="26" customHeight="1" spans="1:3">
      <c r="A247" s="156" t="s">
        <v>537</v>
      </c>
      <c r="B247" s="156" t="s">
        <v>538</v>
      </c>
      <c r="C247" s="155">
        <v>50</v>
      </c>
    </row>
    <row r="248" s="10" customFormat="1" ht="26" customHeight="1" spans="1:3">
      <c r="A248" s="157" t="s">
        <v>539</v>
      </c>
      <c r="B248" s="157" t="s">
        <v>540</v>
      </c>
      <c r="C248" s="158">
        <v>50</v>
      </c>
    </row>
    <row r="249" s="10" customFormat="1" ht="26" customHeight="1" spans="1:3">
      <c r="A249" s="159" t="s">
        <v>541</v>
      </c>
      <c r="B249" s="159" t="s">
        <v>542</v>
      </c>
      <c r="C249" s="158">
        <v>50</v>
      </c>
    </row>
    <row r="250" s="10" customFormat="1" ht="26" customHeight="1" spans="1:3">
      <c r="A250" s="156" t="s">
        <v>543</v>
      </c>
      <c r="B250" s="156" t="s">
        <v>544</v>
      </c>
      <c r="C250" s="155">
        <v>8071.674</v>
      </c>
    </row>
    <row r="251" s="10" customFormat="1" ht="26" customHeight="1" spans="1:3">
      <c r="A251" s="157" t="s">
        <v>545</v>
      </c>
      <c r="B251" s="157" t="s">
        <v>546</v>
      </c>
      <c r="C251" s="158">
        <v>1561.2875</v>
      </c>
    </row>
    <row r="252" s="10" customFormat="1" ht="26" customHeight="1" spans="1:3">
      <c r="A252" s="159" t="s">
        <v>547</v>
      </c>
      <c r="B252" s="159" t="s">
        <v>117</v>
      </c>
      <c r="C252" s="158">
        <v>1438.4075</v>
      </c>
    </row>
    <row r="253" s="10" customFormat="1" ht="26" customHeight="1" spans="1:3">
      <c r="A253" s="159" t="s">
        <v>548</v>
      </c>
      <c r="B253" s="159" t="s">
        <v>549</v>
      </c>
      <c r="C253" s="158">
        <v>90.88</v>
      </c>
    </row>
    <row r="254" s="10" customFormat="1" ht="26" customHeight="1" spans="1:3">
      <c r="A254" s="159" t="s">
        <v>550</v>
      </c>
      <c r="B254" s="159" t="s">
        <v>551</v>
      </c>
      <c r="C254" s="158">
        <v>32</v>
      </c>
    </row>
    <row r="255" s="10" customFormat="1" ht="26" customHeight="1" spans="1:3">
      <c r="A255" s="157" t="s">
        <v>552</v>
      </c>
      <c r="B255" s="157" t="s">
        <v>553</v>
      </c>
      <c r="C255" s="158">
        <v>5186.8265</v>
      </c>
    </row>
    <row r="256" s="10" customFormat="1" ht="26" customHeight="1" spans="1:3">
      <c r="A256" s="159" t="s">
        <v>554</v>
      </c>
      <c r="B256" s="159" t="s">
        <v>555</v>
      </c>
      <c r="C256" s="158">
        <v>5186.8265</v>
      </c>
    </row>
    <row r="257" s="10" customFormat="1" ht="26" customHeight="1" spans="1:3">
      <c r="A257" s="157" t="s">
        <v>556</v>
      </c>
      <c r="B257" s="157" t="s">
        <v>557</v>
      </c>
      <c r="C257" s="158">
        <v>1153.56</v>
      </c>
    </row>
    <row r="258" s="10" customFormat="1" ht="26" customHeight="1" spans="1:3">
      <c r="A258" s="159" t="s">
        <v>558</v>
      </c>
      <c r="B258" s="159" t="s">
        <v>559</v>
      </c>
      <c r="C258" s="158">
        <v>1153.56</v>
      </c>
    </row>
    <row r="259" s="10" customFormat="1" ht="26" customHeight="1" spans="1:3">
      <c r="A259" s="157" t="s">
        <v>560</v>
      </c>
      <c r="B259" s="157" t="s">
        <v>561</v>
      </c>
      <c r="C259" s="158">
        <v>170</v>
      </c>
    </row>
    <row r="260" s="10" customFormat="1" ht="26" customHeight="1" spans="1:3">
      <c r="A260" s="159" t="s">
        <v>562</v>
      </c>
      <c r="B260" s="159" t="s">
        <v>563</v>
      </c>
      <c r="C260" s="158">
        <v>170</v>
      </c>
    </row>
    <row r="261" s="10" customFormat="1" ht="26" customHeight="1" spans="1:3">
      <c r="A261" s="156" t="s">
        <v>564</v>
      </c>
      <c r="B261" s="156" t="s">
        <v>565</v>
      </c>
      <c r="C261" s="155">
        <v>7270.7535</v>
      </c>
    </row>
    <row r="262" s="10" customFormat="1" ht="26" customHeight="1" spans="1:3">
      <c r="A262" s="157" t="s">
        <v>566</v>
      </c>
      <c r="B262" s="157" t="s">
        <v>567</v>
      </c>
      <c r="C262" s="158">
        <v>674.3127</v>
      </c>
    </row>
    <row r="263" s="10" customFormat="1" ht="26" customHeight="1" spans="1:3">
      <c r="A263" s="159" t="s">
        <v>568</v>
      </c>
      <c r="B263" s="159" t="s">
        <v>117</v>
      </c>
      <c r="C263" s="158">
        <v>458.3127</v>
      </c>
    </row>
    <row r="264" s="10" customFormat="1" ht="26" customHeight="1" spans="1:3">
      <c r="A264" s="159" t="s">
        <v>569</v>
      </c>
      <c r="B264" s="159" t="s">
        <v>121</v>
      </c>
      <c r="C264" s="158">
        <v>10</v>
      </c>
    </row>
    <row r="265" s="10" customFormat="1" ht="26" customHeight="1" spans="1:3">
      <c r="A265" s="159" t="s">
        <v>570</v>
      </c>
      <c r="B265" s="159" t="s">
        <v>123</v>
      </c>
      <c r="C265" s="158">
        <v>5</v>
      </c>
    </row>
    <row r="266" s="10" customFormat="1" ht="26" customHeight="1" spans="1:3">
      <c r="A266" s="159" t="s">
        <v>571</v>
      </c>
      <c r="B266" s="159" t="s">
        <v>572</v>
      </c>
      <c r="C266" s="158">
        <v>30</v>
      </c>
    </row>
    <row r="267" s="10" customFormat="1" ht="26" customHeight="1" spans="1:3">
      <c r="A267" s="159" t="s">
        <v>573</v>
      </c>
      <c r="B267" s="159" t="s">
        <v>574</v>
      </c>
      <c r="C267" s="158">
        <v>32</v>
      </c>
    </row>
    <row r="268" s="10" customFormat="1" ht="26" customHeight="1" spans="1:3">
      <c r="A268" s="159" t="s">
        <v>575</v>
      </c>
      <c r="B268" s="159" t="s">
        <v>576</v>
      </c>
      <c r="C268" s="158">
        <v>139</v>
      </c>
    </row>
    <row r="269" s="10" customFormat="1" ht="26" customHeight="1" spans="1:3">
      <c r="A269" s="157" t="s">
        <v>577</v>
      </c>
      <c r="B269" s="157" t="s">
        <v>578</v>
      </c>
      <c r="C269" s="158">
        <v>2246.1441</v>
      </c>
    </row>
    <row r="270" s="10" customFormat="1" ht="26" customHeight="1" spans="1:3">
      <c r="A270" s="159" t="s">
        <v>579</v>
      </c>
      <c r="B270" s="159" t="s">
        <v>117</v>
      </c>
      <c r="C270" s="158">
        <v>259.7441</v>
      </c>
    </row>
    <row r="271" s="10" customFormat="1" ht="26" customHeight="1" spans="1:3">
      <c r="A271" s="159" t="s">
        <v>580</v>
      </c>
      <c r="B271" s="159" t="s">
        <v>581</v>
      </c>
      <c r="C271" s="158">
        <v>877.4</v>
      </c>
    </row>
    <row r="272" s="10" customFormat="1" ht="26" customHeight="1" spans="1:3">
      <c r="A272" s="159" t="s">
        <v>582</v>
      </c>
      <c r="B272" s="159" t="s">
        <v>583</v>
      </c>
      <c r="C272" s="158">
        <v>1041</v>
      </c>
    </row>
    <row r="273" s="10" customFormat="1" ht="26" customHeight="1" spans="1:3">
      <c r="A273" s="159" t="s">
        <v>584</v>
      </c>
      <c r="B273" s="159" t="s">
        <v>585</v>
      </c>
      <c r="C273" s="158">
        <v>68</v>
      </c>
    </row>
    <row r="274" s="10" customFormat="1" ht="26" customHeight="1" spans="1:3">
      <c r="A274" s="157" t="s">
        <v>586</v>
      </c>
      <c r="B274" s="157" t="s">
        <v>587</v>
      </c>
      <c r="C274" s="158">
        <v>1985.8967</v>
      </c>
    </row>
    <row r="275" s="10" customFormat="1" ht="26" customHeight="1" spans="1:3">
      <c r="A275" s="159" t="s">
        <v>588</v>
      </c>
      <c r="B275" s="159" t="s">
        <v>117</v>
      </c>
      <c r="C275" s="158">
        <v>113.8967</v>
      </c>
    </row>
    <row r="276" s="10" customFormat="1" ht="26" customHeight="1" spans="1:3">
      <c r="A276" s="159" t="s">
        <v>589</v>
      </c>
      <c r="B276" s="159" t="s">
        <v>123</v>
      </c>
      <c r="C276" s="158">
        <v>8</v>
      </c>
    </row>
    <row r="277" s="10" customFormat="1" ht="26" customHeight="1" spans="1:3">
      <c r="A277" s="159" t="s">
        <v>590</v>
      </c>
      <c r="B277" s="159" t="s">
        <v>591</v>
      </c>
      <c r="C277" s="158">
        <v>1864</v>
      </c>
    </row>
    <row r="278" s="10" customFormat="1" ht="26" customHeight="1" spans="1:3">
      <c r="A278" s="157" t="s">
        <v>592</v>
      </c>
      <c r="B278" s="157" t="s">
        <v>593</v>
      </c>
      <c r="C278" s="158">
        <v>970</v>
      </c>
    </row>
    <row r="279" s="10" customFormat="1" ht="26" customHeight="1" spans="1:3">
      <c r="A279" s="159" t="s">
        <v>594</v>
      </c>
      <c r="B279" s="159" t="s">
        <v>595</v>
      </c>
      <c r="C279" s="158">
        <v>970</v>
      </c>
    </row>
    <row r="280" s="10" customFormat="1" ht="26" customHeight="1" spans="1:3">
      <c r="A280" s="157" t="s">
        <v>596</v>
      </c>
      <c r="B280" s="157" t="s">
        <v>597</v>
      </c>
      <c r="C280" s="158">
        <v>340.7</v>
      </c>
    </row>
    <row r="281" s="10" customFormat="1" ht="26" customHeight="1" spans="1:3">
      <c r="A281" s="159" t="s">
        <v>598</v>
      </c>
      <c r="B281" s="159" t="s">
        <v>599</v>
      </c>
      <c r="C281" s="158">
        <v>10</v>
      </c>
    </row>
    <row r="282" s="10" customFormat="1" ht="26" customHeight="1" spans="1:3">
      <c r="A282" s="159" t="s">
        <v>600</v>
      </c>
      <c r="B282" s="159" t="s">
        <v>601</v>
      </c>
      <c r="C282" s="158">
        <v>330.7</v>
      </c>
    </row>
    <row r="283" s="10" customFormat="1" ht="26" customHeight="1" spans="1:3">
      <c r="A283" s="157" t="s">
        <v>602</v>
      </c>
      <c r="B283" s="157" t="s">
        <v>603</v>
      </c>
      <c r="C283" s="158">
        <v>1045</v>
      </c>
    </row>
    <row r="284" s="10" customFormat="1" ht="26" customHeight="1" spans="1:3">
      <c r="A284" s="159" t="s">
        <v>604</v>
      </c>
      <c r="B284" s="159" t="s">
        <v>605</v>
      </c>
      <c r="C284" s="158">
        <v>10</v>
      </c>
    </row>
    <row r="285" s="10" customFormat="1" ht="26" customHeight="1" spans="1:3">
      <c r="A285" s="159" t="s">
        <v>606</v>
      </c>
      <c r="B285" s="159" t="s">
        <v>607</v>
      </c>
      <c r="C285" s="158">
        <v>4</v>
      </c>
    </row>
    <row r="286" s="10" customFormat="1" ht="26" customHeight="1" spans="1:3">
      <c r="A286" s="159" t="s">
        <v>608</v>
      </c>
      <c r="B286" s="159" t="s">
        <v>609</v>
      </c>
      <c r="C286" s="158">
        <v>1031</v>
      </c>
    </row>
    <row r="287" s="10" customFormat="1" ht="26" customHeight="1" spans="1:3">
      <c r="A287" s="157" t="s">
        <v>610</v>
      </c>
      <c r="B287" s="157" t="s">
        <v>611</v>
      </c>
      <c r="C287" s="158">
        <v>8.7</v>
      </c>
    </row>
    <row r="288" s="10" customFormat="1" ht="26" customHeight="1" spans="1:3">
      <c r="A288" s="159" t="s">
        <v>612</v>
      </c>
      <c r="B288" s="159" t="s">
        <v>613</v>
      </c>
      <c r="C288" s="158">
        <v>8.7</v>
      </c>
    </row>
    <row r="289" s="10" customFormat="1" ht="26" customHeight="1" spans="1:3">
      <c r="A289" s="156" t="s">
        <v>614</v>
      </c>
      <c r="B289" s="156" t="s">
        <v>615</v>
      </c>
      <c r="C289" s="155">
        <v>7.5</v>
      </c>
    </row>
    <row r="290" s="10" customFormat="1" ht="26" customHeight="1" spans="1:3">
      <c r="A290" s="157" t="s">
        <v>616</v>
      </c>
      <c r="B290" s="157" t="s">
        <v>617</v>
      </c>
      <c r="C290" s="158">
        <v>7.5</v>
      </c>
    </row>
    <row r="291" s="10" customFormat="1" ht="26" customHeight="1" spans="1:3">
      <c r="A291" s="159" t="s">
        <v>618</v>
      </c>
      <c r="B291" s="159" t="s">
        <v>619</v>
      </c>
      <c r="C291" s="158">
        <v>7.5</v>
      </c>
    </row>
    <row r="292" s="10" customFormat="1" ht="26" customHeight="1" spans="1:3">
      <c r="A292" s="156" t="s">
        <v>620</v>
      </c>
      <c r="B292" s="156" t="s">
        <v>621</v>
      </c>
      <c r="C292" s="155">
        <v>214</v>
      </c>
    </row>
    <row r="293" s="10" customFormat="1" ht="26" customHeight="1" spans="1:3">
      <c r="A293" s="157" t="s">
        <v>622</v>
      </c>
      <c r="B293" s="157" t="s">
        <v>623</v>
      </c>
      <c r="C293" s="158">
        <v>5</v>
      </c>
    </row>
    <row r="294" s="10" customFormat="1" ht="26" customHeight="1" spans="1:3">
      <c r="A294" s="159" t="s">
        <v>624</v>
      </c>
      <c r="B294" s="159" t="s">
        <v>123</v>
      </c>
      <c r="C294" s="158">
        <v>5</v>
      </c>
    </row>
    <row r="295" s="10" customFormat="1" ht="26" customHeight="1" spans="1:3">
      <c r="A295" s="157" t="s">
        <v>625</v>
      </c>
      <c r="B295" s="157" t="s">
        <v>626</v>
      </c>
      <c r="C295" s="158">
        <v>209</v>
      </c>
    </row>
    <row r="296" s="10" customFormat="1" ht="26" customHeight="1" spans="1:3">
      <c r="A296" s="159" t="s">
        <v>627</v>
      </c>
      <c r="B296" s="159" t="s">
        <v>628</v>
      </c>
      <c r="C296" s="158">
        <v>209</v>
      </c>
    </row>
    <row r="297" s="10" customFormat="1" ht="26" customHeight="1" spans="1:3">
      <c r="A297" s="156" t="s">
        <v>629</v>
      </c>
      <c r="B297" s="156" t="s">
        <v>630</v>
      </c>
      <c r="C297" s="155">
        <v>638.2092</v>
      </c>
    </row>
    <row r="298" s="10" customFormat="1" ht="26" customHeight="1" spans="1:3">
      <c r="A298" s="157" t="s">
        <v>631</v>
      </c>
      <c r="B298" s="157" t="s">
        <v>632</v>
      </c>
      <c r="C298" s="158">
        <v>568.2092</v>
      </c>
    </row>
    <row r="299" s="10" customFormat="1" ht="26" customHeight="1" spans="1:3">
      <c r="A299" s="159" t="s">
        <v>633</v>
      </c>
      <c r="B299" s="159" t="s">
        <v>117</v>
      </c>
      <c r="C299" s="158">
        <v>514.2092</v>
      </c>
    </row>
    <row r="300" s="10" customFormat="1" ht="26" customHeight="1" spans="1:3">
      <c r="A300" s="159" t="s">
        <v>634</v>
      </c>
      <c r="B300" s="159" t="s">
        <v>123</v>
      </c>
      <c r="C300" s="158">
        <v>4</v>
      </c>
    </row>
    <row r="301" s="10" customFormat="1" ht="26" customHeight="1" spans="1:3">
      <c r="A301" s="159" t="s">
        <v>635</v>
      </c>
      <c r="B301" s="159" t="s">
        <v>636</v>
      </c>
      <c r="C301" s="158">
        <v>50</v>
      </c>
    </row>
    <row r="302" s="10" customFormat="1" ht="26" customHeight="1" spans="1:3">
      <c r="A302" s="157" t="s">
        <v>637</v>
      </c>
      <c r="B302" s="157" t="s">
        <v>638</v>
      </c>
      <c r="C302" s="158">
        <v>70</v>
      </c>
    </row>
    <row r="303" s="10" customFormat="1" ht="26" customHeight="1" spans="1:3">
      <c r="A303" s="159" t="s">
        <v>639</v>
      </c>
      <c r="B303" s="159" t="s">
        <v>640</v>
      </c>
      <c r="C303" s="158">
        <v>70</v>
      </c>
    </row>
    <row r="304" s="10" customFormat="1" ht="26" customHeight="1" spans="1:3">
      <c r="A304" s="156" t="s">
        <v>641</v>
      </c>
      <c r="B304" s="156" t="s">
        <v>642</v>
      </c>
      <c r="C304" s="155">
        <v>13850.715999</v>
      </c>
    </row>
    <row r="305" s="10" customFormat="1" ht="26" customHeight="1" spans="1:3">
      <c r="A305" s="157" t="s">
        <v>643</v>
      </c>
      <c r="B305" s="157" t="s">
        <v>644</v>
      </c>
      <c r="C305" s="158">
        <v>2916.885999</v>
      </c>
    </row>
    <row r="306" s="10" customFormat="1" ht="26" customHeight="1" spans="1:3">
      <c r="A306" s="159" t="s">
        <v>645</v>
      </c>
      <c r="B306" s="159" t="s">
        <v>646</v>
      </c>
      <c r="C306" s="158">
        <v>2916.885999</v>
      </c>
    </row>
    <row r="307" s="10" customFormat="1" ht="26" customHeight="1" spans="1:3">
      <c r="A307" s="157" t="s">
        <v>647</v>
      </c>
      <c r="B307" s="157" t="s">
        <v>648</v>
      </c>
      <c r="C307" s="158">
        <v>10933.83</v>
      </c>
    </row>
    <row r="308" s="10" customFormat="1" ht="26" customHeight="1" spans="1:3">
      <c r="A308" s="159" t="s">
        <v>649</v>
      </c>
      <c r="B308" s="159" t="s">
        <v>650</v>
      </c>
      <c r="C308" s="158">
        <v>4900</v>
      </c>
    </row>
    <row r="309" s="10" customFormat="1" ht="26" customHeight="1" spans="1:3">
      <c r="A309" s="159" t="s">
        <v>651</v>
      </c>
      <c r="B309" s="159" t="s">
        <v>652</v>
      </c>
      <c r="C309" s="158">
        <v>6033.83</v>
      </c>
    </row>
    <row r="310" s="10" customFormat="1" ht="26" customHeight="1" spans="1:3">
      <c r="A310" s="156" t="s">
        <v>653</v>
      </c>
      <c r="B310" s="156" t="s">
        <v>654</v>
      </c>
      <c r="C310" s="155">
        <v>966.0366</v>
      </c>
    </row>
    <row r="311" s="10" customFormat="1" ht="26" customHeight="1" spans="1:3">
      <c r="A311" s="157" t="s">
        <v>655</v>
      </c>
      <c r="B311" s="157" t="s">
        <v>656</v>
      </c>
      <c r="C311" s="158">
        <v>286.0366</v>
      </c>
    </row>
    <row r="312" s="10" customFormat="1" ht="26" customHeight="1" spans="1:3">
      <c r="A312" s="159" t="s">
        <v>657</v>
      </c>
      <c r="B312" s="159" t="s">
        <v>117</v>
      </c>
      <c r="C312" s="158">
        <v>174.4366</v>
      </c>
    </row>
    <row r="313" s="10" customFormat="1" ht="26" customHeight="1" spans="1:3">
      <c r="A313" s="159" t="s">
        <v>658</v>
      </c>
      <c r="B313" s="159" t="s">
        <v>123</v>
      </c>
      <c r="C313" s="158">
        <v>52</v>
      </c>
    </row>
    <row r="314" s="10" customFormat="1" ht="26" customHeight="1" spans="1:3">
      <c r="A314" s="159" t="s">
        <v>659</v>
      </c>
      <c r="B314" s="159" t="s">
        <v>660</v>
      </c>
      <c r="C314" s="158">
        <v>34.8</v>
      </c>
    </row>
    <row r="315" s="10" customFormat="1" ht="26" customHeight="1" spans="1:3">
      <c r="A315" s="159" t="s">
        <v>661</v>
      </c>
      <c r="B315" s="159" t="s">
        <v>662</v>
      </c>
      <c r="C315" s="158">
        <v>24.8</v>
      </c>
    </row>
    <row r="316" s="10" customFormat="1" ht="26" customHeight="1" spans="1:3">
      <c r="A316" s="157" t="s">
        <v>663</v>
      </c>
      <c r="B316" s="157" t="s">
        <v>664</v>
      </c>
      <c r="C316" s="158">
        <v>680</v>
      </c>
    </row>
    <row r="317" s="10" customFormat="1" ht="26" customHeight="1" spans="1:3">
      <c r="A317" s="159" t="s">
        <v>665</v>
      </c>
      <c r="B317" s="159" t="s">
        <v>117</v>
      </c>
      <c r="C317" s="158">
        <v>676</v>
      </c>
    </row>
    <row r="318" s="10" customFormat="1" ht="26" customHeight="1" spans="1:3">
      <c r="A318" s="159" t="s">
        <v>666</v>
      </c>
      <c r="B318" s="159" t="s">
        <v>123</v>
      </c>
      <c r="C318" s="158">
        <v>4</v>
      </c>
    </row>
    <row r="319" s="10" customFormat="1" ht="26" customHeight="1" spans="1:3">
      <c r="A319" s="156" t="s">
        <v>667</v>
      </c>
      <c r="B319" s="156" t="s">
        <v>668</v>
      </c>
      <c r="C319" s="155">
        <v>2670</v>
      </c>
    </row>
    <row r="320" s="10" customFormat="1" ht="26" customHeight="1" spans="1:3">
      <c r="A320" s="157" t="s">
        <v>669</v>
      </c>
      <c r="B320" s="157" t="s">
        <v>670</v>
      </c>
      <c r="C320" s="158">
        <v>2670</v>
      </c>
    </row>
    <row r="321" s="10" customFormat="1" ht="26" customHeight="1" spans="1:3">
      <c r="A321" s="159" t="s">
        <v>671</v>
      </c>
      <c r="B321" s="159" t="s">
        <v>672</v>
      </c>
      <c r="C321" s="158">
        <v>2670</v>
      </c>
    </row>
    <row r="322" s="10" customFormat="1" ht="26" customHeight="1" spans="1:3">
      <c r="A322" s="156" t="s">
        <v>673</v>
      </c>
      <c r="B322" s="156" t="s">
        <v>674</v>
      </c>
      <c r="C322" s="155">
        <v>1912.44</v>
      </c>
    </row>
    <row r="323" s="10" customFormat="1" ht="26" customHeight="1" spans="1:3">
      <c r="A323" s="157" t="s">
        <v>675</v>
      </c>
      <c r="B323" s="157" t="s">
        <v>676</v>
      </c>
      <c r="C323" s="158">
        <v>1912.44</v>
      </c>
    </row>
    <row r="324" s="10" customFormat="1" ht="26" customHeight="1" spans="1:3">
      <c r="A324" s="159" t="s">
        <v>677</v>
      </c>
      <c r="B324" s="159" t="s">
        <v>678</v>
      </c>
      <c r="C324" s="158">
        <v>1912.44</v>
      </c>
    </row>
  </sheetData>
  <mergeCells count="3">
    <mergeCell ref="A2:C2"/>
    <mergeCell ref="A3:C3"/>
    <mergeCell ref="A5:B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38"/>
  <sheetViews>
    <sheetView workbookViewId="0">
      <selection activeCell="I19" sqref="I19"/>
    </sheetView>
  </sheetViews>
  <sheetFormatPr defaultColWidth="10" defaultRowHeight="14.4"/>
  <cols>
    <col min="1" max="1" width="15.3333333333333" style="1" customWidth="1"/>
    <col min="2" max="2" width="35.8796296296296" style="1" customWidth="1"/>
    <col min="3" max="3" width="19.8796296296296" style="1" customWidth="1"/>
    <col min="4" max="5" width="9.76851851851852" style="1" customWidth="1"/>
    <col min="6" max="16383" width="10" style="1"/>
    <col min="16384" max="16384" width="10" style="10"/>
  </cols>
  <sheetData>
    <row r="1" spans="1:1">
      <c r="A1" s="1" t="s">
        <v>679</v>
      </c>
    </row>
    <row r="2" s="1" customFormat="1" ht="40.5" customHeight="1" spans="1:16384">
      <c r="A2" s="147" t="s">
        <v>680</v>
      </c>
      <c r="B2" s="147"/>
      <c r="C2" s="147"/>
      <c r="XFD2" s="10"/>
    </row>
    <row r="3" s="1" customFormat="1" ht="16.35" customHeight="1" spans="1:16384">
      <c r="A3" s="148" t="s">
        <v>15</v>
      </c>
      <c r="B3" s="148"/>
      <c r="C3" s="148"/>
      <c r="XFD3" s="10"/>
    </row>
    <row r="4" s="1" customFormat="1" ht="38.8" customHeight="1" spans="1:16384">
      <c r="A4" s="4" t="s">
        <v>108</v>
      </c>
      <c r="B4" s="4" t="s">
        <v>109</v>
      </c>
      <c r="C4" s="4" t="s">
        <v>110</v>
      </c>
      <c r="XFD4" s="10"/>
    </row>
    <row r="5" s="1" customFormat="1" ht="26.45" customHeight="1" spans="1:16384">
      <c r="A5" s="149" t="s">
        <v>681</v>
      </c>
      <c r="B5" s="149" t="s">
        <v>682</v>
      </c>
      <c r="C5" s="150">
        <v>42681.474</v>
      </c>
      <c r="XFD5" s="10"/>
    </row>
    <row r="6" s="1" customFormat="1" ht="26.45" customHeight="1" spans="1:16384">
      <c r="A6" s="7" t="s">
        <v>683</v>
      </c>
      <c r="B6" s="7" t="s">
        <v>684</v>
      </c>
      <c r="C6" s="151">
        <v>5474.272684</v>
      </c>
      <c r="XFD6" s="10"/>
    </row>
    <row r="7" s="1" customFormat="1" ht="26.45" customHeight="1" spans="1:16384">
      <c r="A7" s="7" t="s">
        <v>685</v>
      </c>
      <c r="B7" s="7" t="s">
        <v>686</v>
      </c>
      <c r="C7" s="151">
        <v>9609.3219</v>
      </c>
      <c r="XFD7" s="10"/>
    </row>
    <row r="8" s="1" customFormat="1" ht="26.45" customHeight="1" spans="1:16384">
      <c r="A8" s="7" t="s">
        <v>687</v>
      </c>
      <c r="B8" s="7" t="s">
        <v>688</v>
      </c>
      <c r="C8" s="151">
        <v>2125.9884</v>
      </c>
      <c r="XFD8" s="10"/>
    </row>
    <row r="9" s="1" customFormat="1" ht="26.45" customHeight="1" spans="1:16384">
      <c r="A9" s="7" t="s">
        <v>689</v>
      </c>
      <c r="B9" s="7" t="s">
        <v>690</v>
      </c>
      <c r="C9" s="151">
        <v>12884.843424</v>
      </c>
      <c r="XFD9" s="10"/>
    </row>
    <row r="10" s="1" customFormat="1" ht="26.45" customHeight="1" spans="1:16384">
      <c r="A10" s="7" t="s">
        <v>691</v>
      </c>
      <c r="B10" s="7" t="s">
        <v>692</v>
      </c>
      <c r="C10" s="151">
        <v>3453.07547</v>
      </c>
      <c r="XFD10" s="10"/>
    </row>
    <row r="11" s="1" customFormat="1" ht="26.45" customHeight="1" spans="1:16384">
      <c r="A11" s="7" t="s">
        <v>693</v>
      </c>
      <c r="B11" s="7" t="s">
        <v>694</v>
      </c>
      <c r="C11" s="151">
        <v>113.7498</v>
      </c>
      <c r="XFD11" s="10"/>
    </row>
    <row r="12" s="1" customFormat="1" ht="26.45" customHeight="1" spans="1:16384">
      <c r="A12" s="7" t="s">
        <v>695</v>
      </c>
      <c r="B12" s="7" t="s">
        <v>696</v>
      </c>
      <c r="C12" s="151">
        <v>3479.246323</v>
      </c>
      <c r="XFD12" s="10"/>
    </row>
    <row r="13" s="1" customFormat="1" ht="26.45" customHeight="1" spans="1:16384">
      <c r="A13" s="7" t="s">
        <v>697</v>
      </c>
      <c r="B13" s="7" t="s">
        <v>698</v>
      </c>
      <c r="C13" s="151">
        <v>2916.885999</v>
      </c>
      <c r="XFD13" s="10"/>
    </row>
    <row r="14" s="1" customFormat="1" ht="26.45" customHeight="1" spans="1:16384">
      <c r="A14" s="7" t="s">
        <v>699</v>
      </c>
      <c r="B14" s="7" t="s">
        <v>700</v>
      </c>
      <c r="C14" s="151">
        <v>2624.09</v>
      </c>
      <c r="XFD14" s="10"/>
    </row>
    <row r="15" s="1" customFormat="1" ht="26.45" customHeight="1" spans="1:16384">
      <c r="A15" s="149" t="s">
        <v>701</v>
      </c>
      <c r="B15" s="149" t="s">
        <v>702</v>
      </c>
      <c r="C15" s="150">
        <v>1866.152</v>
      </c>
      <c r="XFD15" s="10"/>
    </row>
    <row r="16" s="1" customFormat="1" ht="26.45" customHeight="1" spans="1:16384">
      <c r="A16" s="7" t="s">
        <v>703</v>
      </c>
      <c r="B16" s="7" t="s">
        <v>704</v>
      </c>
      <c r="C16" s="151">
        <v>29.1</v>
      </c>
      <c r="XFD16" s="10"/>
    </row>
    <row r="17" s="1" customFormat="1" ht="26.45" customHeight="1" spans="1:16384">
      <c r="A17" s="7" t="s">
        <v>705</v>
      </c>
      <c r="B17" s="7" t="s">
        <v>706</v>
      </c>
      <c r="C17" s="151">
        <v>529.262</v>
      </c>
      <c r="XFD17" s="10"/>
    </row>
    <row r="18" s="1" customFormat="1" ht="26.45" customHeight="1" spans="1:16384">
      <c r="A18" s="7" t="s">
        <v>707</v>
      </c>
      <c r="B18" s="7" t="s">
        <v>708</v>
      </c>
      <c r="C18" s="151">
        <v>1049.132</v>
      </c>
      <c r="XFD18" s="10"/>
    </row>
    <row r="19" s="1" customFormat="1" ht="26.45" customHeight="1" spans="1:16384">
      <c r="A19" s="7" t="s">
        <v>709</v>
      </c>
      <c r="B19" s="7" t="s">
        <v>710</v>
      </c>
      <c r="C19" s="151">
        <v>10.7</v>
      </c>
      <c r="XFD19" s="10"/>
    </row>
    <row r="20" s="1" customFormat="1" ht="26.45" customHeight="1" spans="1:16384">
      <c r="A20" s="7" t="s">
        <v>711</v>
      </c>
      <c r="B20" s="7" t="s">
        <v>712</v>
      </c>
      <c r="C20" s="151">
        <v>2.858</v>
      </c>
      <c r="XFD20" s="10"/>
    </row>
    <row r="21" s="1" customFormat="1" ht="26.45" customHeight="1" spans="1:16384">
      <c r="A21" s="7" t="s">
        <v>713</v>
      </c>
      <c r="B21" s="7" t="s">
        <v>714</v>
      </c>
      <c r="C21" s="151">
        <v>6.94</v>
      </c>
      <c r="XFD21" s="10"/>
    </row>
    <row r="22" s="1" customFormat="1" ht="26.45" customHeight="1" spans="1:16384">
      <c r="A22" s="7" t="s">
        <v>715</v>
      </c>
      <c r="B22" s="7" t="s">
        <v>716</v>
      </c>
      <c r="C22" s="151">
        <v>39.22</v>
      </c>
      <c r="XFD22" s="10"/>
    </row>
    <row r="23" s="1" customFormat="1" ht="26.45" customHeight="1" spans="1:16384">
      <c r="A23" s="7" t="s">
        <v>717</v>
      </c>
      <c r="B23" s="7" t="s">
        <v>718</v>
      </c>
      <c r="C23" s="151">
        <v>80.22</v>
      </c>
      <c r="XFD23" s="10"/>
    </row>
    <row r="24" s="1" customFormat="1" ht="26.45" customHeight="1" spans="1:16384">
      <c r="A24" s="7" t="s">
        <v>719</v>
      </c>
      <c r="B24" s="7" t="s">
        <v>720</v>
      </c>
      <c r="C24" s="151">
        <v>58.04</v>
      </c>
      <c r="XFD24" s="10"/>
    </row>
    <row r="25" s="1" customFormat="1" ht="26.45" customHeight="1" spans="1:16384">
      <c r="A25" s="7" t="s">
        <v>721</v>
      </c>
      <c r="B25" s="7" t="s">
        <v>722</v>
      </c>
      <c r="C25" s="151">
        <v>24.2</v>
      </c>
      <c r="XFD25" s="10"/>
    </row>
    <row r="26" s="1" customFormat="1" ht="26.45" customHeight="1" spans="1:16384">
      <c r="A26" s="7" t="s">
        <v>723</v>
      </c>
      <c r="B26" s="7" t="s">
        <v>724</v>
      </c>
      <c r="C26" s="151">
        <v>10.28</v>
      </c>
      <c r="XFD26" s="10"/>
    </row>
    <row r="27" s="1" customFormat="1" ht="26.45" customHeight="1" spans="1:16384">
      <c r="A27" s="7" t="s">
        <v>725</v>
      </c>
      <c r="B27" s="7" t="s">
        <v>726</v>
      </c>
      <c r="C27" s="151">
        <v>10.9</v>
      </c>
      <c r="XFD27" s="10"/>
    </row>
    <row r="28" s="1" customFormat="1" ht="26.45" customHeight="1" spans="1:16384">
      <c r="A28" s="7" t="s">
        <v>727</v>
      </c>
      <c r="B28" s="7" t="s">
        <v>728</v>
      </c>
      <c r="C28" s="151">
        <v>5.2</v>
      </c>
      <c r="XFD28" s="10"/>
    </row>
    <row r="29" s="1" customFormat="1" ht="26.45" customHeight="1" spans="1:16384">
      <c r="A29" s="7" t="s">
        <v>729</v>
      </c>
      <c r="B29" s="7" t="s">
        <v>730</v>
      </c>
      <c r="C29" s="151">
        <v>3</v>
      </c>
      <c r="XFD29" s="10"/>
    </row>
    <row r="30" s="1" customFormat="1" ht="26.45" customHeight="1" spans="1:16384">
      <c r="A30" s="7" t="s">
        <v>731</v>
      </c>
      <c r="B30" s="7" t="s">
        <v>732</v>
      </c>
      <c r="C30" s="151">
        <v>3</v>
      </c>
      <c r="XFD30" s="10"/>
    </row>
    <row r="31" s="1" customFormat="1" ht="26.45" customHeight="1" spans="1:16384">
      <c r="A31" s="7" t="s">
        <v>733</v>
      </c>
      <c r="B31" s="7" t="s">
        <v>734</v>
      </c>
      <c r="C31" s="151">
        <v>3.1</v>
      </c>
      <c r="XFD31" s="10"/>
    </row>
    <row r="32" s="1" customFormat="1" ht="26.45" customHeight="1" spans="1:16384">
      <c r="A32" s="7" t="s">
        <v>735</v>
      </c>
      <c r="B32" s="7" t="s">
        <v>736</v>
      </c>
      <c r="C32" s="151">
        <v>1</v>
      </c>
      <c r="XFD32" s="10"/>
    </row>
    <row r="33" s="1" customFormat="1" ht="26.45" customHeight="1" spans="1:16384">
      <c r="A33" s="149" t="s">
        <v>737</v>
      </c>
      <c r="B33" s="149" t="s">
        <v>738</v>
      </c>
      <c r="C33" s="150">
        <v>10084.654</v>
      </c>
      <c r="XFD33" s="10"/>
    </row>
    <row r="34" s="1" customFormat="1" ht="26.45" customHeight="1" spans="1:16384">
      <c r="A34" s="7" t="s">
        <v>739</v>
      </c>
      <c r="B34" s="7" t="s">
        <v>740</v>
      </c>
      <c r="C34" s="151">
        <v>2570.66</v>
      </c>
      <c r="XFD34" s="10"/>
    </row>
    <row r="35" s="1" customFormat="1" ht="26.45" customHeight="1" spans="1:16384">
      <c r="A35" s="7" t="s">
        <v>741</v>
      </c>
      <c r="B35" s="7" t="s">
        <v>742</v>
      </c>
      <c r="C35" s="151">
        <v>94.896</v>
      </c>
      <c r="XFD35" s="10"/>
    </row>
    <row r="36" s="1" customFormat="1" ht="26.45" customHeight="1" spans="1:16384">
      <c r="A36" s="7" t="s">
        <v>743</v>
      </c>
      <c r="B36" s="7" t="s">
        <v>744</v>
      </c>
      <c r="C36" s="151">
        <v>74.1836</v>
      </c>
      <c r="XFD36" s="10"/>
    </row>
    <row r="37" s="1" customFormat="1" ht="26.45" customHeight="1" spans="1:16384">
      <c r="A37" s="7" t="s">
        <v>745</v>
      </c>
      <c r="B37" s="7" t="s">
        <v>746</v>
      </c>
      <c r="C37" s="151">
        <v>7344.9144</v>
      </c>
      <c r="XFD37" s="10"/>
    </row>
    <row r="38" s="1" customFormat="1" ht="22.8" customHeight="1" spans="1:16384">
      <c r="A38" s="4" t="s">
        <v>747</v>
      </c>
      <c r="B38" s="4"/>
      <c r="C38" s="152">
        <v>54632.28</v>
      </c>
      <c r="XFD38" s="10"/>
    </row>
  </sheetData>
  <mergeCells count="3">
    <mergeCell ref="A2:C2"/>
    <mergeCell ref="A3:C3"/>
    <mergeCell ref="A38:B38"/>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9"/>
  <sheetViews>
    <sheetView workbookViewId="0">
      <selection activeCell="C11" sqref="C11"/>
    </sheetView>
  </sheetViews>
  <sheetFormatPr defaultColWidth="9" defaultRowHeight="14.4" outlineLevelCol="1"/>
  <cols>
    <col min="1" max="1" width="43.75" style="141" customWidth="1"/>
    <col min="2" max="2" width="35.8796296296296" style="141" customWidth="1"/>
    <col min="3" max="16384" width="9" style="141"/>
  </cols>
  <sheetData>
    <row r="1" ht="24" customHeight="1" spans="1:1">
      <c r="A1" s="141" t="s">
        <v>748</v>
      </c>
    </row>
    <row r="2" s="141" customFormat="1" ht="34" customHeight="1" spans="1:2">
      <c r="A2" s="142" t="s">
        <v>749</v>
      </c>
      <c r="B2" s="143"/>
    </row>
    <row r="3" s="141" customFormat="1" ht="15.6" spans="1:2">
      <c r="A3" s="97"/>
      <c r="B3" s="114" t="s">
        <v>15</v>
      </c>
    </row>
    <row r="4" s="141" customFormat="1" ht="27" customHeight="1" spans="1:2">
      <c r="A4" s="134" t="s">
        <v>750</v>
      </c>
      <c r="B4" s="134" t="s">
        <v>110</v>
      </c>
    </row>
    <row r="5" s="141" customFormat="1" ht="30" customHeight="1" spans="1:2">
      <c r="A5" s="144" t="s">
        <v>751</v>
      </c>
      <c r="B5" s="136"/>
    </row>
    <row r="6" s="141" customFormat="1" ht="30" customHeight="1" spans="1:2">
      <c r="A6" s="145" t="s">
        <v>752</v>
      </c>
      <c r="B6" s="136"/>
    </row>
    <row r="7" s="141" customFormat="1" ht="30" customHeight="1" spans="1:2">
      <c r="A7" s="145" t="s">
        <v>753</v>
      </c>
      <c r="B7" s="136"/>
    </row>
    <row r="8" s="141" customFormat="1" ht="30" customHeight="1" spans="1:2">
      <c r="A8" s="145" t="s">
        <v>754</v>
      </c>
      <c r="B8" s="136"/>
    </row>
    <row r="9" s="141" customFormat="1" ht="30" customHeight="1" spans="1:2">
      <c r="A9" s="145" t="s">
        <v>755</v>
      </c>
      <c r="B9" s="136"/>
    </row>
    <row r="10" s="141" customFormat="1" ht="30" customHeight="1" spans="1:2">
      <c r="A10" s="145" t="s">
        <v>756</v>
      </c>
      <c r="B10" s="136"/>
    </row>
    <row r="11" s="141" customFormat="1" ht="30" customHeight="1" spans="1:2">
      <c r="A11" s="145" t="s">
        <v>757</v>
      </c>
      <c r="B11" s="136"/>
    </row>
    <row r="12" s="141" customFormat="1" ht="30" customHeight="1" spans="1:2">
      <c r="A12" s="146" t="s">
        <v>758</v>
      </c>
      <c r="B12" s="136"/>
    </row>
    <row r="13" s="141" customFormat="1" ht="30" customHeight="1" spans="1:2">
      <c r="A13" s="145" t="s">
        <v>759</v>
      </c>
      <c r="B13" s="136"/>
    </row>
    <row r="14" s="141" customFormat="1" ht="30" customHeight="1" spans="1:2">
      <c r="A14" s="145" t="s">
        <v>760</v>
      </c>
      <c r="B14" s="136"/>
    </row>
    <row r="15" s="141" customFormat="1" ht="30" customHeight="1" spans="1:2">
      <c r="A15" s="145" t="s">
        <v>761</v>
      </c>
      <c r="B15" s="134"/>
    </row>
    <row r="16" s="141" customFormat="1" ht="30" customHeight="1" spans="1:2">
      <c r="A16" s="146" t="s">
        <v>762</v>
      </c>
      <c r="B16" s="134"/>
    </row>
    <row r="17" s="141" customFormat="1" ht="30" customHeight="1" spans="1:2">
      <c r="A17" s="145" t="s">
        <v>763</v>
      </c>
      <c r="B17" s="134"/>
    </row>
    <row r="18" s="141" customFormat="1" ht="30" customHeight="1" spans="1:2">
      <c r="A18" s="138" t="s">
        <v>764</v>
      </c>
      <c r="B18" s="134"/>
    </row>
    <row r="19" s="141" customFormat="1" ht="30" customHeight="1" spans="1:2">
      <c r="A19" s="132" t="s">
        <v>104</v>
      </c>
      <c r="B19" s="140">
        <v>0</v>
      </c>
    </row>
  </sheetData>
  <mergeCells count="1">
    <mergeCell ref="A2:B2"/>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3"/>
  <sheetViews>
    <sheetView workbookViewId="0">
      <selection activeCell="H11" sqref="H11"/>
    </sheetView>
  </sheetViews>
  <sheetFormatPr defaultColWidth="9" defaultRowHeight="15.6" outlineLevelCol="1"/>
  <cols>
    <col min="1" max="1" width="51.8796296296296" style="126" customWidth="1"/>
    <col min="2" max="2" width="17.5" style="127" customWidth="1"/>
    <col min="3" max="253" width="9" style="97" customWidth="1"/>
    <col min="254" max="16383" width="9" style="32"/>
    <col min="16384" max="16384" width="9" style="10"/>
  </cols>
  <sheetData>
    <row r="1" spans="1:1">
      <c r="A1" s="126" t="s">
        <v>765</v>
      </c>
    </row>
    <row r="2" s="97" customFormat="1" ht="30" customHeight="1" spans="1:2">
      <c r="A2" s="131" t="s">
        <v>766</v>
      </c>
      <c r="B2" s="131"/>
    </row>
    <row r="3" s="97" customFormat="1" ht="17.25" customHeight="1" spans="1:2">
      <c r="A3" s="126"/>
      <c r="B3" s="114" t="s">
        <v>15</v>
      </c>
    </row>
    <row r="4" s="32" customFormat="1" ht="27" customHeight="1" spans="1:2">
      <c r="A4" s="132" t="s">
        <v>767</v>
      </c>
      <c r="B4" s="132"/>
    </row>
    <row r="5" s="37" customFormat="1" ht="18.75" customHeight="1" spans="1:2">
      <c r="A5" s="133" t="s">
        <v>750</v>
      </c>
      <c r="B5" s="134" t="s">
        <v>768</v>
      </c>
    </row>
    <row r="6" s="37" customFormat="1" ht="18.75" customHeight="1" spans="1:2">
      <c r="A6" s="135" t="s">
        <v>769</v>
      </c>
      <c r="B6" s="136"/>
    </row>
    <row r="7" s="97" customFormat="1" ht="18.75" customHeight="1" spans="1:2">
      <c r="A7" s="137" t="s">
        <v>770</v>
      </c>
      <c r="B7" s="136"/>
    </row>
    <row r="8" s="97" customFormat="1" ht="18.75" customHeight="1" spans="1:2">
      <c r="A8" s="137" t="s">
        <v>771</v>
      </c>
      <c r="B8" s="136"/>
    </row>
    <row r="9" s="97" customFormat="1" ht="18.75" customHeight="1" spans="1:2">
      <c r="A9" s="137" t="s">
        <v>772</v>
      </c>
      <c r="B9" s="136"/>
    </row>
    <row r="10" s="97" customFormat="1" ht="18.75" customHeight="1" spans="1:2">
      <c r="A10" s="137" t="s">
        <v>773</v>
      </c>
      <c r="B10" s="136"/>
    </row>
    <row r="11" s="97" customFormat="1" ht="18.75" customHeight="1" spans="1:2">
      <c r="A11" s="137" t="s">
        <v>774</v>
      </c>
      <c r="B11" s="136"/>
    </row>
    <row r="12" s="97" customFormat="1" ht="18.75" customHeight="1" spans="1:2">
      <c r="A12" s="137" t="s">
        <v>775</v>
      </c>
      <c r="B12" s="136"/>
    </row>
    <row r="13" s="97" customFormat="1" ht="18.75" customHeight="1" spans="1:2">
      <c r="A13" s="137" t="s">
        <v>776</v>
      </c>
      <c r="B13" s="136"/>
    </row>
    <row r="14" s="97" customFormat="1" ht="18.75" customHeight="1" spans="1:2">
      <c r="A14" s="137" t="s">
        <v>777</v>
      </c>
      <c r="B14" s="136"/>
    </row>
    <row r="15" s="97" customFormat="1" ht="18.75" customHeight="1" spans="1:2">
      <c r="A15" s="137" t="s">
        <v>778</v>
      </c>
      <c r="B15" s="136"/>
    </row>
    <row r="16" s="97" customFormat="1" ht="18.75" customHeight="1" spans="1:2">
      <c r="A16" s="137" t="s">
        <v>779</v>
      </c>
      <c r="B16" s="136"/>
    </row>
    <row r="17" s="97" customFormat="1" ht="18.75" customHeight="1" spans="1:2">
      <c r="A17" s="137" t="s">
        <v>780</v>
      </c>
      <c r="B17" s="136"/>
    </row>
    <row r="18" s="97" customFormat="1" ht="18.75" customHeight="1" spans="1:2">
      <c r="A18" s="137" t="s">
        <v>781</v>
      </c>
      <c r="B18" s="136"/>
    </row>
    <row r="19" s="97" customFormat="1" ht="18.75" customHeight="1" spans="1:2">
      <c r="A19" s="137" t="s">
        <v>782</v>
      </c>
      <c r="B19" s="136"/>
    </row>
    <row r="20" s="97" customFormat="1" ht="18.75" customHeight="1" spans="1:2">
      <c r="A20" s="137" t="s">
        <v>783</v>
      </c>
      <c r="B20" s="136"/>
    </row>
    <row r="21" s="97" customFormat="1" ht="18.75" customHeight="1" spans="1:2">
      <c r="A21" s="137" t="s">
        <v>784</v>
      </c>
      <c r="B21" s="136"/>
    </row>
    <row r="22" s="97" customFormat="1" ht="18.75" customHeight="1" spans="1:2">
      <c r="A22" s="138" t="s">
        <v>785</v>
      </c>
      <c r="B22" s="136"/>
    </row>
    <row r="23" s="125" customFormat="1" ht="26" customHeight="1" spans="1:2">
      <c r="A23" s="139" t="s">
        <v>105</v>
      </c>
      <c r="B23" s="140">
        <v>0</v>
      </c>
    </row>
  </sheetData>
  <mergeCells count="2">
    <mergeCell ref="A2:B2"/>
    <mergeCell ref="A4:B4"/>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46"/>
  <sheetViews>
    <sheetView workbookViewId="0">
      <selection activeCell="F109" sqref="F109"/>
    </sheetView>
  </sheetViews>
  <sheetFormatPr defaultColWidth="9" defaultRowHeight="15.6" outlineLevelCol="2"/>
  <cols>
    <col min="1" max="1" width="13.5555555555556" style="126" customWidth="1"/>
    <col min="2" max="2" width="47.7777777777778" style="127" customWidth="1"/>
    <col min="3" max="253" width="9" style="97" customWidth="1"/>
    <col min="254" max="16383" width="9" style="32"/>
    <col min="16384" max="16384" width="9" style="10"/>
  </cols>
  <sheetData>
    <row r="1" spans="1:1">
      <c r="A1" s="126" t="s">
        <v>786</v>
      </c>
    </row>
    <row r="2" s="97" customFormat="1" ht="45" customHeight="1" spans="1:3">
      <c r="A2" s="119" t="s">
        <v>787</v>
      </c>
      <c r="B2" s="119"/>
      <c r="C2" s="119"/>
    </row>
    <row r="3" s="97" customFormat="1" ht="17.25" customHeight="1" spans="1:3">
      <c r="A3" s="128"/>
      <c r="B3" s="128"/>
      <c r="C3" s="129" t="s">
        <v>2</v>
      </c>
    </row>
    <row r="4" s="32" customFormat="1" ht="27" customHeight="1" spans="1:3">
      <c r="A4" s="90" t="s">
        <v>108</v>
      </c>
      <c r="B4" s="90" t="s">
        <v>109</v>
      </c>
      <c r="C4" s="90" t="s">
        <v>110</v>
      </c>
    </row>
    <row r="5" s="37" customFormat="1" ht="18.75" customHeight="1" spans="1:3">
      <c r="A5" s="130"/>
      <c r="B5" s="90" t="s">
        <v>788</v>
      </c>
      <c r="C5" s="93">
        <v>0</v>
      </c>
    </row>
    <row r="6" s="37" customFormat="1" ht="18.75" customHeight="1" spans="1:3">
      <c r="A6" s="92">
        <v>206</v>
      </c>
      <c r="B6" s="130" t="s">
        <v>328</v>
      </c>
      <c r="C6" s="93">
        <v>0</v>
      </c>
    </row>
    <row r="7" s="97" customFormat="1" ht="18.75" customHeight="1" spans="1:3">
      <c r="A7" s="92">
        <v>20610</v>
      </c>
      <c r="B7" s="130" t="s">
        <v>789</v>
      </c>
      <c r="C7" s="93">
        <v>0</v>
      </c>
    </row>
    <row r="8" s="97" customFormat="1" ht="18.75" customHeight="1" spans="1:3">
      <c r="A8" s="92">
        <v>2061001</v>
      </c>
      <c r="B8" s="92" t="s">
        <v>790</v>
      </c>
      <c r="C8" s="93">
        <v>0</v>
      </c>
    </row>
    <row r="9" s="97" customFormat="1" ht="18.75" customHeight="1" spans="1:3">
      <c r="A9" s="92">
        <v>2061002</v>
      </c>
      <c r="B9" s="92" t="s">
        <v>791</v>
      </c>
      <c r="C9" s="93">
        <v>0</v>
      </c>
    </row>
    <row r="10" s="97" customFormat="1" ht="18.75" customHeight="1" spans="1:3">
      <c r="A10" s="92">
        <v>2061003</v>
      </c>
      <c r="B10" s="92" t="s">
        <v>792</v>
      </c>
      <c r="C10" s="93">
        <v>0</v>
      </c>
    </row>
    <row r="11" s="97" customFormat="1" ht="18.75" customHeight="1" spans="1:3">
      <c r="A11" s="92">
        <v>2061004</v>
      </c>
      <c r="B11" s="92" t="s">
        <v>793</v>
      </c>
      <c r="C11" s="93">
        <v>0</v>
      </c>
    </row>
    <row r="12" s="97" customFormat="1" ht="18.75" customHeight="1" spans="1:3">
      <c r="A12" s="92">
        <v>2061005</v>
      </c>
      <c r="B12" s="92" t="s">
        <v>794</v>
      </c>
      <c r="C12" s="93">
        <v>0</v>
      </c>
    </row>
    <row r="13" s="97" customFormat="1" ht="18.75" customHeight="1" spans="1:3">
      <c r="A13" s="92">
        <v>2061099</v>
      </c>
      <c r="B13" s="92" t="s">
        <v>795</v>
      </c>
      <c r="C13" s="93">
        <v>0</v>
      </c>
    </row>
    <row r="14" s="97" customFormat="1" ht="18.75" customHeight="1" spans="1:3">
      <c r="A14" s="92">
        <v>207</v>
      </c>
      <c r="B14" s="130" t="s">
        <v>343</v>
      </c>
      <c r="C14" s="93">
        <v>0</v>
      </c>
    </row>
    <row r="15" s="97" customFormat="1" ht="18.75" customHeight="1" spans="1:3">
      <c r="A15" s="92">
        <v>20707</v>
      </c>
      <c r="B15" s="130" t="s">
        <v>796</v>
      </c>
      <c r="C15" s="93">
        <v>0</v>
      </c>
    </row>
    <row r="16" s="97" customFormat="1" ht="18.75" customHeight="1" spans="1:3">
      <c r="A16" s="92">
        <v>2070701</v>
      </c>
      <c r="B16" s="92" t="s">
        <v>797</v>
      </c>
      <c r="C16" s="93">
        <v>0</v>
      </c>
    </row>
    <row r="17" s="97" customFormat="1" ht="18.75" customHeight="1" spans="1:3">
      <c r="A17" s="92">
        <v>2070702</v>
      </c>
      <c r="B17" s="92" t="s">
        <v>798</v>
      </c>
      <c r="C17" s="93">
        <v>0</v>
      </c>
    </row>
    <row r="18" s="97" customFormat="1" ht="18.75" customHeight="1" spans="1:3">
      <c r="A18" s="92">
        <v>2070703</v>
      </c>
      <c r="B18" s="92" t="s">
        <v>799</v>
      </c>
      <c r="C18" s="93">
        <v>0</v>
      </c>
    </row>
    <row r="19" s="97" customFormat="1" ht="18.75" customHeight="1" spans="1:3">
      <c r="A19" s="92">
        <v>2070799</v>
      </c>
      <c r="B19" s="92" t="s">
        <v>800</v>
      </c>
      <c r="C19" s="93">
        <v>0</v>
      </c>
    </row>
    <row r="20" s="97" customFormat="1" ht="18.75" customHeight="1" spans="1:3">
      <c r="A20" s="92">
        <v>20709</v>
      </c>
      <c r="B20" s="130" t="s">
        <v>801</v>
      </c>
      <c r="C20" s="93">
        <v>0</v>
      </c>
    </row>
    <row r="21" s="97" customFormat="1" ht="18.75" customHeight="1" spans="1:3">
      <c r="A21" s="92">
        <v>2070901</v>
      </c>
      <c r="B21" s="92" t="s">
        <v>802</v>
      </c>
      <c r="C21" s="93">
        <v>0</v>
      </c>
    </row>
    <row r="22" s="97" customFormat="1" ht="18.75" customHeight="1" spans="1:3">
      <c r="A22" s="92">
        <v>2070902</v>
      </c>
      <c r="B22" s="92" t="s">
        <v>803</v>
      </c>
      <c r="C22" s="93">
        <v>0</v>
      </c>
    </row>
    <row r="23" s="125" customFormat="1" ht="26" customHeight="1" spans="1:3">
      <c r="A23" s="92">
        <v>2070903</v>
      </c>
      <c r="B23" s="92" t="s">
        <v>804</v>
      </c>
      <c r="C23" s="93">
        <v>0</v>
      </c>
    </row>
    <row r="24" spans="1:3">
      <c r="A24" s="92">
        <v>2070904</v>
      </c>
      <c r="B24" s="92" t="s">
        <v>805</v>
      </c>
      <c r="C24" s="93">
        <v>0</v>
      </c>
    </row>
    <row r="25" spans="1:3">
      <c r="A25" s="92">
        <v>2070999</v>
      </c>
      <c r="B25" s="92" t="s">
        <v>806</v>
      </c>
      <c r="C25" s="93">
        <v>0</v>
      </c>
    </row>
    <row r="26" ht="24" spans="1:3">
      <c r="A26" s="92">
        <v>20710</v>
      </c>
      <c r="B26" s="130" t="s">
        <v>807</v>
      </c>
      <c r="C26" s="93">
        <v>0</v>
      </c>
    </row>
    <row r="27" spans="1:3">
      <c r="A27" s="92">
        <v>2071001</v>
      </c>
      <c r="B27" s="92" t="s">
        <v>808</v>
      </c>
      <c r="C27" s="93">
        <v>0</v>
      </c>
    </row>
    <row r="28" ht="24" spans="1:3">
      <c r="A28" s="92">
        <v>2071099</v>
      </c>
      <c r="B28" s="92" t="s">
        <v>809</v>
      </c>
      <c r="C28" s="93">
        <v>0</v>
      </c>
    </row>
    <row r="29" spans="1:3">
      <c r="A29" s="92">
        <v>208</v>
      </c>
      <c r="B29" s="130" t="s">
        <v>369</v>
      </c>
      <c r="C29" s="93">
        <v>0</v>
      </c>
    </row>
    <row r="30" spans="1:3">
      <c r="A30" s="92">
        <v>20822</v>
      </c>
      <c r="B30" s="130" t="s">
        <v>810</v>
      </c>
      <c r="C30" s="93">
        <v>0</v>
      </c>
    </row>
    <row r="31" spans="1:3">
      <c r="A31" s="92">
        <v>2082201</v>
      </c>
      <c r="B31" s="92" t="s">
        <v>811</v>
      </c>
      <c r="C31" s="93">
        <v>0</v>
      </c>
    </row>
    <row r="32" spans="1:3">
      <c r="A32" s="92">
        <v>2082202</v>
      </c>
      <c r="B32" s="92" t="s">
        <v>812</v>
      </c>
      <c r="C32" s="93">
        <v>0</v>
      </c>
    </row>
    <row r="33" spans="1:3">
      <c r="A33" s="92">
        <v>2082299</v>
      </c>
      <c r="B33" s="92" t="s">
        <v>813</v>
      </c>
      <c r="C33" s="93">
        <v>0</v>
      </c>
    </row>
    <row r="34" spans="1:3">
      <c r="A34" s="92">
        <v>20823</v>
      </c>
      <c r="B34" s="130" t="s">
        <v>814</v>
      </c>
      <c r="C34" s="93">
        <v>0</v>
      </c>
    </row>
    <row r="35" spans="1:3">
      <c r="A35" s="92">
        <v>2082301</v>
      </c>
      <c r="B35" s="92" t="s">
        <v>811</v>
      </c>
      <c r="C35" s="93">
        <v>0</v>
      </c>
    </row>
    <row r="36" spans="1:3">
      <c r="A36" s="92">
        <v>2082302</v>
      </c>
      <c r="B36" s="92" t="s">
        <v>812</v>
      </c>
      <c r="C36" s="93">
        <v>0</v>
      </c>
    </row>
    <row r="37" spans="1:3">
      <c r="A37" s="92">
        <v>2082399</v>
      </c>
      <c r="B37" s="92" t="s">
        <v>815</v>
      </c>
      <c r="C37" s="93">
        <v>0</v>
      </c>
    </row>
    <row r="38" ht="24" spans="1:3">
      <c r="A38" s="92">
        <v>20829</v>
      </c>
      <c r="B38" s="130" t="s">
        <v>816</v>
      </c>
      <c r="C38" s="93">
        <v>0</v>
      </c>
    </row>
    <row r="39" spans="1:3">
      <c r="A39" s="92">
        <v>2082901</v>
      </c>
      <c r="B39" s="92" t="s">
        <v>812</v>
      </c>
      <c r="C39" s="93">
        <v>0</v>
      </c>
    </row>
    <row r="40" ht="24" spans="1:3">
      <c r="A40" s="92">
        <v>2082999</v>
      </c>
      <c r="B40" s="92" t="s">
        <v>817</v>
      </c>
      <c r="C40" s="93">
        <v>0</v>
      </c>
    </row>
    <row r="41" spans="1:3">
      <c r="A41" s="92">
        <v>211</v>
      </c>
      <c r="B41" s="130" t="s">
        <v>538</v>
      </c>
      <c r="C41" s="93">
        <v>0</v>
      </c>
    </row>
    <row r="42" spans="1:3">
      <c r="A42" s="92">
        <v>21160</v>
      </c>
      <c r="B42" s="130" t="s">
        <v>818</v>
      </c>
      <c r="C42" s="93">
        <v>0</v>
      </c>
    </row>
    <row r="43" spans="1:3">
      <c r="A43" s="92">
        <v>2116001</v>
      </c>
      <c r="B43" s="92" t="s">
        <v>819</v>
      </c>
      <c r="C43" s="93">
        <v>0</v>
      </c>
    </row>
    <row r="44" spans="1:3">
      <c r="A44" s="92">
        <v>2116002</v>
      </c>
      <c r="B44" s="92" t="s">
        <v>820</v>
      </c>
      <c r="C44" s="93">
        <v>0</v>
      </c>
    </row>
    <row r="45" spans="1:3">
      <c r="A45" s="92">
        <v>2116003</v>
      </c>
      <c r="B45" s="92" t="s">
        <v>821</v>
      </c>
      <c r="C45" s="93">
        <v>0</v>
      </c>
    </row>
    <row r="46" spans="1:3">
      <c r="A46" s="92">
        <v>2116099</v>
      </c>
      <c r="B46" s="92" t="s">
        <v>822</v>
      </c>
      <c r="C46" s="93">
        <v>0</v>
      </c>
    </row>
    <row r="47" spans="1:3">
      <c r="A47" s="92">
        <v>21161</v>
      </c>
      <c r="B47" s="130" t="s">
        <v>823</v>
      </c>
      <c r="C47" s="93">
        <v>0</v>
      </c>
    </row>
    <row r="48" spans="1:3">
      <c r="A48" s="92">
        <v>2116101</v>
      </c>
      <c r="B48" s="92" t="s">
        <v>824</v>
      </c>
      <c r="C48" s="93">
        <v>0</v>
      </c>
    </row>
    <row r="49" spans="1:3">
      <c r="A49" s="92">
        <v>2116102</v>
      </c>
      <c r="B49" s="92" t="s">
        <v>825</v>
      </c>
      <c r="C49" s="93">
        <v>0</v>
      </c>
    </row>
    <row r="50" spans="1:3">
      <c r="A50" s="92">
        <v>2116103</v>
      </c>
      <c r="B50" s="92" t="s">
        <v>826</v>
      </c>
      <c r="C50" s="93">
        <v>0</v>
      </c>
    </row>
    <row r="51" spans="1:3">
      <c r="A51" s="92">
        <v>2116104</v>
      </c>
      <c r="B51" s="92" t="s">
        <v>827</v>
      </c>
      <c r="C51" s="93">
        <v>0</v>
      </c>
    </row>
    <row r="52" spans="1:3">
      <c r="A52" s="92">
        <v>212</v>
      </c>
      <c r="B52" s="130" t="s">
        <v>544</v>
      </c>
      <c r="C52" s="93">
        <v>0</v>
      </c>
    </row>
    <row r="53" ht="24" spans="1:3">
      <c r="A53" s="92">
        <v>21208</v>
      </c>
      <c r="B53" s="130" t="s">
        <v>828</v>
      </c>
      <c r="C53" s="93">
        <v>0</v>
      </c>
    </row>
    <row r="54" spans="1:3">
      <c r="A54" s="92">
        <v>2120801</v>
      </c>
      <c r="B54" s="92" t="s">
        <v>829</v>
      </c>
      <c r="C54" s="93">
        <v>0</v>
      </c>
    </row>
    <row r="55" spans="1:3">
      <c r="A55" s="92">
        <v>2120802</v>
      </c>
      <c r="B55" s="92" t="s">
        <v>830</v>
      </c>
      <c r="C55" s="93">
        <v>0</v>
      </c>
    </row>
    <row r="56" spans="1:3">
      <c r="A56" s="92">
        <v>2120803</v>
      </c>
      <c r="B56" s="92" t="s">
        <v>831</v>
      </c>
      <c r="C56" s="93">
        <v>0</v>
      </c>
    </row>
    <row r="57" spans="1:3">
      <c r="A57" s="92">
        <v>2120804</v>
      </c>
      <c r="B57" s="92" t="s">
        <v>832</v>
      </c>
      <c r="C57" s="93">
        <v>0</v>
      </c>
    </row>
    <row r="58" spans="1:3">
      <c r="A58" s="92">
        <v>2120805</v>
      </c>
      <c r="B58" s="92" t="s">
        <v>833</v>
      </c>
      <c r="C58" s="93">
        <v>0</v>
      </c>
    </row>
    <row r="59" spans="1:3">
      <c r="A59" s="92">
        <v>2120806</v>
      </c>
      <c r="B59" s="92" t="s">
        <v>834</v>
      </c>
      <c r="C59" s="93">
        <v>0</v>
      </c>
    </row>
    <row r="60" spans="1:3">
      <c r="A60" s="92">
        <v>2120807</v>
      </c>
      <c r="B60" s="92" t="s">
        <v>835</v>
      </c>
      <c r="C60" s="93">
        <v>0</v>
      </c>
    </row>
    <row r="61" spans="1:3">
      <c r="A61" s="92">
        <v>2120809</v>
      </c>
      <c r="B61" s="92" t="s">
        <v>836</v>
      </c>
      <c r="C61" s="93">
        <v>0</v>
      </c>
    </row>
    <row r="62" spans="1:3">
      <c r="A62" s="92">
        <v>2120810</v>
      </c>
      <c r="B62" s="92" t="s">
        <v>837</v>
      </c>
      <c r="C62" s="93">
        <v>0</v>
      </c>
    </row>
    <row r="63" spans="1:3">
      <c r="A63" s="92">
        <v>2120811</v>
      </c>
      <c r="B63" s="92" t="s">
        <v>838</v>
      </c>
      <c r="C63" s="93">
        <v>0</v>
      </c>
    </row>
    <row r="64" spans="1:3">
      <c r="A64" s="92">
        <v>2120813</v>
      </c>
      <c r="B64" s="92" t="s">
        <v>839</v>
      </c>
      <c r="C64" s="93">
        <v>0</v>
      </c>
    </row>
    <row r="65" spans="1:3">
      <c r="A65" s="92">
        <v>2120899</v>
      </c>
      <c r="B65" s="92" t="s">
        <v>840</v>
      </c>
      <c r="C65" s="93">
        <v>0</v>
      </c>
    </row>
    <row r="66" spans="1:3">
      <c r="A66" s="92">
        <v>21210</v>
      </c>
      <c r="B66" s="130" t="s">
        <v>841</v>
      </c>
      <c r="C66" s="93">
        <v>0</v>
      </c>
    </row>
    <row r="67" spans="1:3">
      <c r="A67" s="92">
        <v>2121001</v>
      </c>
      <c r="B67" s="92" t="s">
        <v>829</v>
      </c>
      <c r="C67" s="93">
        <v>0</v>
      </c>
    </row>
    <row r="68" spans="1:3">
      <c r="A68" s="92">
        <v>2121002</v>
      </c>
      <c r="B68" s="92" t="s">
        <v>830</v>
      </c>
      <c r="C68" s="93">
        <v>0</v>
      </c>
    </row>
    <row r="69" spans="1:3">
      <c r="A69" s="92">
        <v>2121099</v>
      </c>
      <c r="B69" s="92" t="s">
        <v>842</v>
      </c>
      <c r="C69" s="93">
        <v>0</v>
      </c>
    </row>
    <row r="70" spans="1:3">
      <c r="A70" s="92">
        <v>21211</v>
      </c>
      <c r="B70" s="130" t="s">
        <v>843</v>
      </c>
      <c r="C70" s="93">
        <v>0</v>
      </c>
    </row>
    <row r="71" spans="1:3">
      <c r="A71" s="92">
        <v>21213</v>
      </c>
      <c r="B71" s="130" t="s">
        <v>844</v>
      </c>
      <c r="C71" s="93">
        <v>0</v>
      </c>
    </row>
    <row r="72" spans="1:3">
      <c r="A72" s="92">
        <v>2121301</v>
      </c>
      <c r="B72" s="92" t="s">
        <v>845</v>
      </c>
      <c r="C72" s="93">
        <v>0</v>
      </c>
    </row>
    <row r="73" spans="1:3">
      <c r="A73" s="92">
        <v>2121302</v>
      </c>
      <c r="B73" s="92" t="s">
        <v>846</v>
      </c>
      <c r="C73" s="93">
        <v>0</v>
      </c>
    </row>
    <row r="74" spans="1:3">
      <c r="A74" s="92">
        <v>2121303</v>
      </c>
      <c r="B74" s="92" t="s">
        <v>847</v>
      </c>
      <c r="C74" s="93">
        <v>0</v>
      </c>
    </row>
    <row r="75" spans="1:3">
      <c r="A75" s="92">
        <v>2121304</v>
      </c>
      <c r="B75" s="92" t="s">
        <v>848</v>
      </c>
      <c r="C75" s="93">
        <v>0</v>
      </c>
    </row>
    <row r="76" spans="1:3">
      <c r="A76" s="92">
        <v>2121399</v>
      </c>
      <c r="B76" s="92" t="s">
        <v>849</v>
      </c>
      <c r="C76" s="93">
        <v>0</v>
      </c>
    </row>
    <row r="77" spans="1:3">
      <c r="A77" s="92">
        <v>21214</v>
      </c>
      <c r="B77" s="130" t="s">
        <v>850</v>
      </c>
      <c r="C77" s="93">
        <v>0</v>
      </c>
    </row>
    <row r="78" spans="1:3">
      <c r="A78" s="92">
        <v>2121401</v>
      </c>
      <c r="B78" s="92" t="s">
        <v>851</v>
      </c>
      <c r="C78" s="93">
        <v>0</v>
      </c>
    </row>
    <row r="79" spans="1:3">
      <c r="A79" s="92">
        <v>2121402</v>
      </c>
      <c r="B79" s="92" t="s">
        <v>852</v>
      </c>
      <c r="C79" s="93">
        <v>0</v>
      </c>
    </row>
    <row r="80" spans="1:3">
      <c r="A80" s="92">
        <v>2121499</v>
      </c>
      <c r="B80" s="92" t="s">
        <v>853</v>
      </c>
      <c r="C80" s="93">
        <v>0</v>
      </c>
    </row>
    <row r="81" spans="1:3">
      <c r="A81" s="92">
        <v>21215</v>
      </c>
      <c r="B81" s="130" t="s">
        <v>854</v>
      </c>
      <c r="C81" s="93">
        <v>0</v>
      </c>
    </row>
    <row r="82" spans="1:3">
      <c r="A82" s="92">
        <v>2121501</v>
      </c>
      <c r="B82" s="92" t="s">
        <v>855</v>
      </c>
      <c r="C82" s="93">
        <v>0</v>
      </c>
    </row>
    <row r="83" spans="1:3">
      <c r="A83" s="92">
        <v>2121502</v>
      </c>
      <c r="B83" s="92" t="s">
        <v>856</v>
      </c>
      <c r="C83" s="93">
        <v>0</v>
      </c>
    </row>
    <row r="84" spans="1:3">
      <c r="A84" s="92">
        <v>2121599</v>
      </c>
      <c r="B84" s="92" t="s">
        <v>857</v>
      </c>
      <c r="C84" s="93">
        <v>0</v>
      </c>
    </row>
    <row r="85" spans="1:3">
      <c r="A85" s="92">
        <v>21216</v>
      </c>
      <c r="B85" s="130" t="s">
        <v>858</v>
      </c>
      <c r="C85" s="93">
        <v>0</v>
      </c>
    </row>
    <row r="86" spans="1:3">
      <c r="A86" s="92">
        <v>2121601</v>
      </c>
      <c r="B86" s="92" t="s">
        <v>855</v>
      </c>
      <c r="C86" s="93">
        <v>0</v>
      </c>
    </row>
    <row r="87" spans="1:3">
      <c r="A87" s="92">
        <v>2121602</v>
      </c>
      <c r="B87" s="92" t="s">
        <v>856</v>
      </c>
      <c r="C87" s="93">
        <v>0</v>
      </c>
    </row>
    <row r="88" spans="1:3">
      <c r="A88" s="92">
        <v>2121699</v>
      </c>
      <c r="B88" s="92" t="s">
        <v>859</v>
      </c>
      <c r="C88" s="93">
        <v>0</v>
      </c>
    </row>
    <row r="89" spans="1:3">
      <c r="A89" s="92">
        <v>21217</v>
      </c>
      <c r="B89" s="130" t="s">
        <v>860</v>
      </c>
      <c r="C89" s="93">
        <v>0</v>
      </c>
    </row>
    <row r="90" spans="1:3">
      <c r="A90" s="92">
        <v>2121701</v>
      </c>
      <c r="B90" s="92" t="s">
        <v>861</v>
      </c>
      <c r="C90" s="93">
        <v>0</v>
      </c>
    </row>
    <row r="91" spans="1:3">
      <c r="A91" s="92">
        <v>2121702</v>
      </c>
      <c r="B91" s="92" t="s">
        <v>862</v>
      </c>
      <c r="C91" s="93">
        <v>0</v>
      </c>
    </row>
    <row r="92" spans="1:3">
      <c r="A92" s="92">
        <v>2121703</v>
      </c>
      <c r="B92" s="92" t="s">
        <v>863</v>
      </c>
      <c r="C92" s="93">
        <v>0</v>
      </c>
    </row>
    <row r="93" spans="1:3">
      <c r="A93" s="92">
        <v>2121704</v>
      </c>
      <c r="B93" s="92" t="s">
        <v>864</v>
      </c>
      <c r="C93" s="93">
        <v>0</v>
      </c>
    </row>
    <row r="94" ht="24" spans="1:3">
      <c r="A94" s="92">
        <v>2121799</v>
      </c>
      <c r="B94" s="92" t="s">
        <v>865</v>
      </c>
      <c r="C94" s="93">
        <v>0</v>
      </c>
    </row>
    <row r="95" spans="1:3">
      <c r="A95" s="92">
        <v>21218</v>
      </c>
      <c r="B95" s="130" t="s">
        <v>866</v>
      </c>
      <c r="C95" s="93">
        <v>0</v>
      </c>
    </row>
    <row r="96" spans="1:3">
      <c r="A96" s="92">
        <v>2121801</v>
      </c>
      <c r="B96" s="92" t="s">
        <v>867</v>
      </c>
      <c r="C96" s="93">
        <v>0</v>
      </c>
    </row>
    <row r="97" spans="1:3">
      <c r="A97" s="92">
        <v>2121899</v>
      </c>
      <c r="B97" s="92" t="s">
        <v>868</v>
      </c>
      <c r="C97" s="93">
        <v>0</v>
      </c>
    </row>
    <row r="98" spans="1:3">
      <c r="A98" s="92">
        <v>213</v>
      </c>
      <c r="B98" s="130" t="s">
        <v>565</v>
      </c>
      <c r="C98" s="93">
        <v>0</v>
      </c>
    </row>
    <row r="99" spans="1:3">
      <c r="A99" s="92">
        <v>21366</v>
      </c>
      <c r="B99" s="130" t="s">
        <v>869</v>
      </c>
      <c r="C99" s="93">
        <v>0</v>
      </c>
    </row>
    <row r="100" spans="1:3">
      <c r="A100" s="92">
        <v>2136601</v>
      </c>
      <c r="B100" s="92" t="s">
        <v>812</v>
      </c>
      <c r="C100" s="93">
        <v>0</v>
      </c>
    </row>
    <row r="101" spans="1:3">
      <c r="A101" s="92">
        <v>2136602</v>
      </c>
      <c r="B101" s="92" t="s">
        <v>870</v>
      </c>
      <c r="C101" s="93">
        <v>0</v>
      </c>
    </row>
    <row r="102" spans="1:3">
      <c r="A102" s="92">
        <v>2136603</v>
      </c>
      <c r="B102" s="92" t="s">
        <v>871</v>
      </c>
      <c r="C102" s="93">
        <v>0</v>
      </c>
    </row>
    <row r="103" spans="1:3">
      <c r="A103" s="92">
        <v>2136699</v>
      </c>
      <c r="B103" s="92" t="s">
        <v>872</v>
      </c>
      <c r="C103" s="93">
        <v>0</v>
      </c>
    </row>
    <row r="104" spans="1:3">
      <c r="A104" s="92">
        <v>21367</v>
      </c>
      <c r="B104" s="130" t="s">
        <v>873</v>
      </c>
      <c r="C104" s="93">
        <v>0</v>
      </c>
    </row>
    <row r="105" spans="1:3">
      <c r="A105" s="92">
        <v>2136701</v>
      </c>
      <c r="B105" s="92" t="s">
        <v>812</v>
      </c>
      <c r="C105" s="93">
        <v>0</v>
      </c>
    </row>
    <row r="106" spans="1:3">
      <c r="A106" s="92">
        <v>2136702</v>
      </c>
      <c r="B106" s="92" t="s">
        <v>870</v>
      </c>
      <c r="C106" s="93">
        <v>0</v>
      </c>
    </row>
    <row r="107" spans="1:3">
      <c r="A107" s="92">
        <v>2136703</v>
      </c>
      <c r="B107" s="92" t="s">
        <v>874</v>
      </c>
      <c r="C107" s="93">
        <v>0</v>
      </c>
    </row>
    <row r="108" spans="1:3">
      <c r="A108" s="92">
        <v>2136799</v>
      </c>
      <c r="B108" s="92" t="s">
        <v>875</v>
      </c>
      <c r="C108" s="93">
        <v>0</v>
      </c>
    </row>
    <row r="109" spans="1:3">
      <c r="A109" s="92">
        <v>21369</v>
      </c>
      <c r="B109" s="130" t="s">
        <v>876</v>
      </c>
      <c r="C109" s="93">
        <v>0</v>
      </c>
    </row>
    <row r="110" spans="1:3">
      <c r="A110" s="92">
        <v>2136901</v>
      </c>
      <c r="B110" s="92" t="s">
        <v>877</v>
      </c>
      <c r="C110" s="93">
        <v>0</v>
      </c>
    </row>
    <row r="111" spans="1:3">
      <c r="A111" s="92">
        <v>2136902</v>
      </c>
      <c r="B111" s="92" t="s">
        <v>878</v>
      </c>
      <c r="C111" s="93">
        <v>0</v>
      </c>
    </row>
    <row r="112" spans="1:3">
      <c r="A112" s="92">
        <v>2136903</v>
      </c>
      <c r="B112" s="92" t="s">
        <v>879</v>
      </c>
      <c r="C112" s="93">
        <v>0</v>
      </c>
    </row>
    <row r="113" spans="1:3">
      <c r="A113" s="92">
        <v>2136999</v>
      </c>
      <c r="B113" s="92" t="s">
        <v>880</v>
      </c>
      <c r="C113" s="93">
        <v>0</v>
      </c>
    </row>
    <row r="114" spans="1:3">
      <c r="A114" s="92">
        <v>21370</v>
      </c>
      <c r="B114" s="130" t="s">
        <v>881</v>
      </c>
      <c r="C114" s="93">
        <v>0</v>
      </c>
    </row>
    <row r="115" spans="1:3">
      <c r="A115" s="92">
        <v>2137001</v>
      </c>
      <c r="B115" s="92" t="s">
        <v>882</v>
      </c>
      <c r="C115" s="93">
        <v>0</v>
      </c>
    </row>
    <row r="116" spans="1:3">
      <c r="A116" s="92">
        <v>2137099</v>
      </c>
      <c r="B116" s="92" t="s">
        <v>883</v>
      </c>
      <c r="C116" s="93">
        <v>0</v>
      </c>
    </row>
    <row r="117" ht="24" spans="1:3">
      <c r="A117" s="92">
        <v>21371</v>
      </c>
      <c r="B117" s="130" t="s">
        <v>884</v>
      </c>
      <c r="C117" s="93">
        <v>0</v>
      </c>
    </row>
    <row r="118" spans="1:3">
      <c r="A118" s="92">
        <v>2137101</v>
      </c>
      <c r="B118" s="92" t="s">
        <v>885</v>
      </c>
      <c r="C118" s="93">
        <v>0</v>
      </c>
    </row>
    <row r="119" spans="1:3">
      <c r="A119" s="92">
        <v>2137102</v>
      </c>
      <c r="B119" s="92" t="s">
        <v>886</v>
      </c>
      <c r="C119" s="93">
        <v>0</v>
      </c>
    </row>
    <row r="120" spans="1:3">
      <c r="A120" s="92">
        <v>2137103</v>
      </c>
      <c r="B120" s="92" t="s">
        <v>887</v>
      </c>
      <c r="C120" s="93">
        <v>0</v>
      </c>
    </row>
    <row r="121" spans="1:3">
      <c r="A121" s="92">
        <v>2137199</v>
      </c>
      <c r="B121" s="92" t="s">
        <v>888</v>
      </c>
      <c r="C121" s="93">
        <v>0</v>
      </c>
    </row>
    <row r="122" spans="1:3">
      <c r="A122" s="92">
        <v>214</v>
      </c>
      <c r="B122" s="130" t="s">
        <v>615</v>
      </c>
      <c r="C122" s="93">
        <v>0</v>
      </c>
    </row>
    <row r="123" spans="1:3">
      <c r="A123" s="92">
        <v>21460</v>
      </c>
      <c r="B123" s="130" t="s">
        <v>889</v>
      </c>
      <c r="C123" s="93">
        <v>0</v>
      </c>
    </row>
    <row r="124" spans="1:3">
      <c r="A124" s="92">
        <v>2146001</v>
      </c>
      <c r="B124" s="92" t="s">
        <v>890</v>
      </c>
      <c r="C124" s="93">
        <v>0</v>
      </c>
    </row>
    <row r="125" spans="1:3">
      <c r="A125" s="92">
        <v>2146002</v>
      </c>
      <c r="B125" s="92" t="s">
        <v>891</v>
      </c>
      <c r="C125" s="93">
        <v>0</v>
      </c>
    </row>
    <row r="126" spans="1:3">
      <c r="A126" s="92">
        <v>2146003</v>
      </c>
      <c r="B126" s="92" t="s">
        <v>892</v>
      </c>
      <c r="C126" s="93">
        <v>0</v>
      </c>
    </row>
    <row r="127" spans="1:3">
      <c r="A127" s="92">
        <v>2146099</v>
      </c>
      <c r="B127" s="92" t="s">
        <v>893</v>
      </c>
      <c r="C127" s="93">
        <v>0</v>
      </c>
    </row>
    <row r="128" spans="1:3">
      <c r="A128" s="92">
        <v>21462</v>
      </c>
      <c r="B128" s="130" t="s">
        <v>894</v>
      </c>
      <c r="C128" s="93">
        <v>0</v>
      </c>
    </row>
    <row r="129" spans="1:3">
      <c r="A129" s="92">
        <v>2146201</v>
      </c>
      <c r="B129" s="92" t="s">
        <v>892</v>
      </c>
      <c r="C129" s="93">
        <v>0</v>
      </c>
    </row>
    <row r="130" spans="1:3">
      <c r="A130" s="92">
        <v>2146202</v>
      </c>
      <c r="B130" s="92" t="s">
        <v>895</v>
      </c>
      <c r="C130" s="93">
        <v>0</v>
      </c>
    </row>
    <row r="131" spans="1:3">
      <c r="A131" s="92">
        <v>2146203</v>
      </c>
      <c r="B131" s="92" t="s">
        <v>896</v>
      </c>
      <c r="C131" s="93">
        <v>0</v>
      </c>
    </row>
    <row r="132" spans="1:3">
      <c r="A132" s="92">
        <v>2146299</v>
      </c>
      <c r="B132" s="92" t="s">
        <v>897</v>
      </c>
      <c r="C132" s="93">
        <v>0</v>
      </c>
    </row>
    <row r="133" spans="1:3">
      <c r="A133" s="92">
        <v>21463</v>
      </c>
      <c r="B133" s="130" t="s">
        <v>898</v>
      </c>
      <c r="C133" s="93">
        <v>0</v>
      </c>
    </row>
    <row r="134" spans="1:3">
      <c r="A134" s="92">
        <v>2146301</v>
      </c>
      <c r="B134" s="92" t="s">
        <v>899</v>
      </c>
      <c r="C134" s="93">
        <v>0</v>
      </c>
    </row>
    <row r="135" spans="1:3">
      <c r="A135" s="92">
        <v>2146302</v>
      </c>
      <c r="B135" s="92" t="s">
        <v>900</v>
      </c>
      <c r="C135" s="93">
        <v>0</v>
      </c>
    </row>
    <row r="136" spans="1:3">
      <c r="A136" s="92">
        <v>2146303</v>
      </c>
      <c r="B136" s="92" t="s">
        <v>901</v>
      </c>
      <c r="C136" s="93">
        <v>0</v>
      </c>
    </row>
    <row r="137" spans="1:3">
      <c r="A137" s="92">
        <v>2146399</v>
      </c>
      <c r="B137" s="92" t="s">
        <v>902</v>
      </c>
      <c r="C137" s="93">
        <v>0</v>
      </c>
    </row>
    <row r="138" spans="1:3">
      <c r="A138" s="92">
        <v>21464</v>
      </c>
      <c r="B138" s="130" t="s">
        <v>903</v>
      </c>
      <c r="C138" s="93">
        <v>0</v>
      </c>
    </row>
    <row r="139" spans="1:3">
      <c r="A139" s="92">
        <v>2146401</v>
      </c>
      <c r="B139" s="92" t="s">
        <v>904</v>
      </c>
      <c r="C139" s="93">
        <v>0</v>
      </c>
    </row>
    <row r="140" spans="1:3">
      <c r="A140" s="92">
        <v>2146402</v>
      </c>
      <c r="B140" s="92" t="s">
        <v>905</v>
      </c>
      <c r="C140" s="93">
        <v>0</v>
      </c>
    </row>
    <row r="141" spans="1:3">
      <c r="A141" s="92">
        <v>2146403</v>
      </c>
      <c r="B141" s="92" t="s">
        <v>906</v>
      </c>
      <c r="C141" s="93">
        <v>0</v>
      </c>
    </row>
    <row r="142" spans="1:3">
      <c r="A142" s="92">
        <v>2146404</v>
      </c>
      <c r="B142" s="92" t="s">
        <v>907</v>
      </c>
      <c r="C142" s="93">
        <v>0</v>
      </c>
    </row>
    <row r="143" spans="1:3">
      <c r="A143" s="92">
        <v>2146405</v>
      </c>
      <c r="B143" s="92" t="s">
        <v>908</v>
      </c>
      <c r="C143" s="93">
        <v>0</v>
      </c>
    </row>
    <row r="144" spans="1:3">
      <c r="A144" s="92">
        <v>2146406</v>
      </c>
      <c r="B144" s="92" t="s">
        <v>909</v>
      </c>
      <c r="C144" s="93">
        <v>0</v>
      </c>
    </row>
    <row r="145" spans="1:3">
      <c r="A145" s="92">
        <v>2146407</v>
      </c>
      <c r="B145" s="92" t="s">
        <v>910</v>
      </c>
      <c r="C145" s="93">
        <v>0</v>
      </c>
    </row>
    <row r="146" spans="1:3">
      <c r="A146" s="92">
        <v>2146499</v>
      </c>
      <c r="B146" s="92" t="s">
        <v>911</v>
      </c>
      <c r="C146" s="93">
        <v>0</v>
      </c>
    </row>
    <row r="147" spans="1:3">
      <c r="A147" s="92">
        <v>21468</v>
      </c>
      <c r="B147" s="130" t="s">
        <v>912</v>
      </c>
      <c r="C147" s="93">
        <v>0</v>
      </c>
    </row>
    <row r="148" spans="1:3">
      <c r="A148" s="92">
        <v>2146801</v>
      </c>
      <c r="B148" s="92" t="s">
        <v>913</v>
      </c>
      <c r="C148" s="93">
        <v>0</v>
      </c>
    </row>
    <row r="149" spans="1:3">
      <c r="A149" s="92">
        <v>2146802</v>
      </c>
      <c r="B149" s="92" t="s">
        <v>914</v>
      </c>
      <c r="C149" s="93">
        <v>0</v>
      </c>
    </row>
    <row r="150" spans="1:3">
      <c r="A150" s="92">
        <v>2146803</v>
      </c>
      <c r="B150" s="92" t="s">
        <v>915</v>
      </c>
      <c r="C150" s="93">
        <v>0</v>
      </c>
    </row>
    <row r="151" spans="1:3">
      <c r="A151" s="92">
        <v>2146804</v>
      </c>
      <c r="B151" s="92" t="s">
        <v>916</v>
      </c>
      <c r="C151" s="93">
        <v>0</v>
      </c>
    </row>
    <row r="152" spans="1:3">
      <c r="A152" s="92">
        <v>2146805</v>
      </c>
      <c r="B152" s="92" t="s">
        <v>917</v>
      </c>
      <c r="C152" s="93">
        <v>0</v>
      </c>
    </row>
    <row r="153" spans="1:3">
      <c r="A153" s="92">
        <v>2146899</v>
      </c>
      <c r="B153" s="92" t="s">
        <v>918</v>
      </c>
      <c r="C153" s="93">
        <v>0</v>
      </c>
    </row>
    <row r="154" spans="1:3">
      <c r="A154" s="92">
        <v>21469</v>
      </c>
      <c r="B154" s="130" t="s">
        <v>919</v>
      </c>
      <c r="C154" s="93">
        <v>0</v>
      </c>
    </row>
    <row r="155" spans="1:3">
      <c r="A155" s="92">
        <v>2146901</v>
      </c>
      <c r="B155" s="92" t="s">
        <v>920</v>
      </c>
      <c r="C155" s="93">
        <v>0</v>
      </c>
    </row>
    <row r="156" spans="1:3">
      <c r="A156" s="92">
        <v>2146902</v>
      </c>
      <c r="B156" s="92" t="s">
        <v>921</v>
      </c>
      <c r="C156" s="93">
        <v>0</v>
      </c>
    </row>
    <row r="157" spans="1:3">
      <c r="A157" s="92">
        <v>2146903</v>
      </c>
      <c r="B157" s="92" t="s">
        <v>922</v>
      </c>
      <c r="C157" s="93">
        <v>0</v>
      </c>
    </row>
    <row r="158" spans="1:3">
      <c r="A158" s="92">
        <v>2146904</v>
      </c>
      <c r="B158" s="92" t="s">
        <v>923</v>
      </c>
      <c r="C158" s="93">
        <v>0</v>
      </c>
    </row>
    <row r="159" spans="1:3">
      <c r="A159" s="92">
        <v>2146906</v>
      </c>
      <c r="B159" s="92" t="s">
        <v>924</v>
      </c>
      <c r="C159" s="93">
        <v>0</v>
      </c>
    </row>
    <row r="160" spans="1:3">
      <c r="A160" s="92">
        <v>2146907</v>
      </c>
      <c r="B160" s="92" t="s">
        <v>925</v>
      </c>
      <c r="C160" s="93">
        <v>0</v>
      </c>
    </row>
    <row r="161" spans="1:3">
      <c r="A161" s="92">
        <v>2146908</v>
      </c>
      <c r="B161" s="92" t="s">
        <v>926</v>
      </c>
      <c r="C161" s="93">
        <v>0</v>
      </c>
    </row>
    <row r="162" spans="1:3">
      <c r="A162" s="92">
        <v>2146999</v>
      </c>
      <c r="B162" s="92" t="s">
        <v>927</v>
      </c>
      <c r="C162" s="93">
        <v>0</v>
      </c>
    </row>
    <row r="163" ht="24" spans="1:3">
      <c r="A163" s="92">
        <v>21470</v>
      </c>
      <c r="B163" s="130" t="s">
        <v>928</v>
      </c>
      <c r="C163" s="93">
        <v>0</v>
      </c>
    </row>
    <row r="164" spans="1:3">
      <c r="A164" s="92">
        <v>2147001</v>
      </c>
      <c r="B164" s="92" t="s">
        <v>929</v>
      </c>
      <c r="C164" s="93">
        <v>0</v>
      </c>
    </row>
    <row r="165" ht="24" spans="1:3">
      <c r="A165" s="92">
        <v>2147099</v>
      </c>
      <c r="B165" s="92" t="s">
        <v>930</v>
      </c>
      <c r="C165" s="93">
        <v>0</v>
      </c>
    </row>
    <row r="166" spans="1:3">
      <c r="A166" s="92">
        <v>21471</v>
      </c>
      <c r="B166" s="130" t="s">
        <v>931</v>
      </c>
      <c r="C166" s="93">
        <v>0</v>
      </c>
    </row>
    <row r="167" spans="1:3">
      <c r="A167" s="92">
        <v>2147101</v>
      </c>
      <c r="B167" s="92" t="s">
        <v>929</v>
      </c>
      <c r="C167" s="93">
        <v>0</v>
      </c>
    </row>
    <row r="168" spans="1:3">
      <c r="A168" s="92">
        <v>2147199</v>
      </c>
      <c r="B168" s="92" t="s">
        <v>932</v>
      </c>
      <c r="C168" s="93">
        <v>0</v>
      </c>
    </row>
    <row r="169" spans="1:3">
      <c r="A169" s="92">
        <v>21472</v>
      </c>
      <c r="B169" s="130" t="s">
        <v>933</v>
      </c>
      <c r="C169" s="93">
        <v>0</v>
      </c>
    </row>
    <row r="170" spans="1:3">
      <c r="A170" s="92">
        <v>21473</v>
      </c>
      <c r="B170" s="130" t="s">
        <v>934</v>
      </c>
      <c r="C170" s="93">
        <v>0</v>
      </c>
    </row>
    <row r="171" spans="1:3">
      <c r="A171" s="92">
        <v>2147301</v>
      </c>
      <c r="B171" s="92" t="s">
        <v>935</v>
      </c>
      <c r="C171" s="93">
        <v>0</v>
      </c>
    </row>
    <row r="172" spans="1:3">
      <c r="A172" s="92">
        <v>2147303</v>
      </c>
      <c r="B172" s="92" t="s">
        <v>936</v>
      </c>
      <c r="C172" s="93">
        <v>0</v>
      </c>
    </row>
    <row r="173" spans="1:3">
      <c r="A173" s="92">
        <v>2147399</v>
      </c>
      <c r="B173" s="92" t="s">
        <v>937</v>
      </c>
      <c r="C173" s="93">
        <v>0</v>
      </c>
    </row>
    <row r="174" spans="1:3">
      <c r="A174" s="92">
        <v>215</v>
      </c>
      <c r="B174" s="130" t="s">
        <v>938</v>
      </c>
      <c r="C174" s="93">
        <v>0</v>
      </c>
    </row>
    <row r="175" spans="1:3">
      <c r="A175" s="92">
        <v>21562</v>
      </c>
      <c r="B175" s="130" t="s">
        <v>939</v>
      </c>
      <c r="C175" s="93">
        <v>0</v>
      </c>
    </row>
    <row r="176" spans="1:3">
      <c r="A176" s="92">
        <v>2156201</v>
      </c>
      <c r="B176" s="92" t="s">
        <v>940</v>
      </c>
      <c r="C176" s="93">
        <v>0</v>
      </c>
    </row>
    <row r="177" spans="1:3">
      <c r="A177" s="92">
        <v>2156202</v>
      </c>
      <c r="B177" s="92" t="s">
        <v>941</v>
      </c>
      <c r="C177" s="93">
        <v>0</v>
      </c>
    </row>
    <row r="178" spans="1:3">
      <c r="A178" s="92">
        <v>2156299</v>
      </c>
      <c r="B178" s="92" t="s">
        <v>942</v>
      </c>
      <c r="C178" s="93">
        <v>0</v>
      </c>
    </row>
    <row r="179" spans="1:3">
      <c r="A179" s="92">
        <v>217</v>
      </c>
      <c r="B179" s="130" t="s">
        <v>621</v>
      </c>
      <c r="C179" s="93">
        <v>0</v>
      </c>
    </row>
    <row r="180" spans="1:3">
      <c r="A180" s="92">
        <v>21704</v>
      </c>
      <c r="B180" s="130" t="s">
        <v>943</v>
      </c>
      <c r="C180" s="93">
        <v>0</v>
      </c>
    </row>
    <row r="181" spans="1:3">
      <c r="A181" s="92">
        <v>2170402</v>
      </c>
      <c r="B181" s="92" t="s">
        <v>944</v>
      </c>
      <c r="C181" s="93">
        <v>0</v>
      </c>
    </row>
    <row r="182" spans="1:3">
      <c r="A182" s="92">
        <v>2170403</v>
      </c>
      <c r="B182" s="92" t="s">
        <v>945</v>
      </c>
      <c r="C182" s="93">
        <v>0</v>
      </c>
    </row>
    <row r="183" spans="1:3">
      <c r="A183" s="92">
        <v>229</v>
      </c>
      <c r="B183" s="130" t="s">
        <v>946</v>
      </c>
      <c r="C183" s="93">
        <v>0</v>
      </c>
    </row>
    <row r="184" spans="1:3">
      <c r="A184" s="92">
        <v>22904</v>
      </c>
      <c r="B184" s="130" t="s">
        <v>947</v>
      </c>
      <c r="C184" s="93">
        <v>0</v>
      </c>
    </row>
    <row r="185" spans="1:3">
      <c r="A185" s="92">
        <v>2290401</v>
      </c>
      <c r="B185" s="92" t="s">
        <v>948</v>
      </c>
      <c r="C185" s="93">
        <v>0</v>
      </c>
    </row>
    <row r="186" ht="24" spans="1:3">
      <c r="A186" s="92">
        <v>2290402</v>
      </c>
      <c r="B186" s="92" t="s">
        <v>949</v>
      </c>
      <c r="C186" s="93">
        <v>0</v>
      </c>
    </row>
    <row r="187" spans="1:3">
      <c r="A187" s="92">
        <v>2290403</v>
      </c>
      <c r="B187" s="92" t="s">
        <v>950</v>
      </c>
      <c r="C187" s="93">
        <v>0</v>
      </c>
    </row>
    <row r="188" spans="1:3">
      <c r="A188" s="92">
        <v>22908</v>
      </c>
      <c r="B188" s="130" t="s">
        <v>951</v>
      </c>
      <c r="C188" s="93">
        <v>0</v>
      </c>
    </row>
    <row r="189" spans="1:3">
      <c r="A189" s="92">
        <v>2290802</v>
      </c>
      <c r="B189" s="92" t="s">
        <v>952</v>
      </c>
      <c r="C189" s="93">
        <v>0</v>
      </c>
    </row>
    <row r="190" spans="1:3">
      <c r="A190" s="92">
        <v>2290803</v>
      </c>
      <c r="B190" s="92" t="s">
        <v>953</v>
      </c>
      <c r="C190" s="93">
        <v>0</v>
      </c>
    </row>
    <row r="191" spans="1:3">
      <c r="A191" s="92">
        <v>2290804</v>
      </c>
      <c r="B191" s="92" t="s">
        <v>954</v>
      </c>
      <c r="C191" s="93">
        <v>0</v>
      </c>
    </row>
    <row r="192" spans="1:3">
      <c r="A192" s="92">
        <v>2290805</v>
      </c>
      <c r="B192" s="92" t="s">
        <v>955</v>
      </c>
      <c r="C192" s="93">
        <v>0</v>
      </c>
    </row>
    <row r="193" spans="1:3">
      <c r="A193" s="92">
        <v>2290806</v>
      </c>
      <c r="B193" s="92" t="s">
        <v>956</v>
      </c>
      <c r="C193" s="93">
        <v>0</v>
      </c>
    </row>
    <row r="194" spans="1:3">
      <c r="A194" s="92">
        <v>2290807</v>
      </c>
      <c r="B194" s="92" t="s">
        <v>957</v>
      </c>
      <c r="C194" s="93">
        <v>0</v>
      </c>
    </row>
    <row r="195" spans="1:3">
      <c r="A195" s="92">
        <v>2290808</v>
      </c>
      <c r="B195" s="92" t="s">
        <v>958</v>
      </c>
      <c r="C195" s="93">
        <v>0</v>
      </c>
    </row>
    <row r="196" spans="1:3">
      <c r="A196" s="92">
        <v>2290899</v>
      </c>
      <c r="B196" s="92" t="s">
        <v>959</v>
      </c>
      <c r="C196" s="93">
        <v>0</v>
      </c>
    </row>
    <row r="197" spans="1:3">
      <c r="A197" s="92">
        <v>22960</v>
      </c>
      <c r="B197" s="130" t="s">
        <v>960</v>
      </c>
      <c r="C197" s="93">
        <v>0</v>
      </c>
    </row>
    <row r="198" spans="1:3">
      <c r="A198" s="92">
        <v>2296001</v>
      </c>
      <c r="B198" s="92" t="s">
        <v>961</v>
      </c>
      <c r="C198" s="93">
        <v>0</v>
      </c>
    </row>
    <row r="199" spans="1:3">
      <c r="A199" s="92">
        <v>2296002</v>
      </c>
      <c r="B199" s="92" t="s">
        <v>962</v>
      </c>
      <c r="C199" s="93">
        <v>0</v>
      </c>
    </row>
    <row r="200" spans="1:3">
      <c r="A200" s="92">
        <v>2296003</v>
      </c>
      <c r="B200" s="92" t="s">
        <v>963</v>
      </c>
      <c r="C200" s="93">
        <v>0</v>
      </c>
    </row>
    <row r="201" spans="1:3">
      <c r="A201" s="92">
        <v>2296004</v>
      </c>
      <c r="B201" s="92" t="s">
        <v>964</v>
      </c>
      <c r="C201" s="93">
        <v>0</v>
      </c>
    </row>
    <row r="202" spans="1:3">
      <c r="A202" s="92">
        <v>2296005</v>
      </c>
      <c r="B202" s="92" t="s">
        <v>965</v>
      </c>
      <c r="C202" s="93">
        <v>0</v>
      </c>
    </row>
    <row r="203" spans="1:3">
      <c r="A203" s="92">
        <v>2296006</v>
      </c>
      <c r="B203" s="92" t="s">
        <v>966</v>
      </c>
      <c r="C203" s="93">
        <v>0</v>
      </c>
    </row>
    <row r="204" spans="1:3">
      <c r="A204" s="92">
        <v>2296010</v>
      </c>
      <c r="B204" s="92" t="s">
        <v>967</v>
      </c>
      <c r="C204" s="93">
        <v>0</v>
      </c>
    </row>
    <row r="205" spans="1:3">
      <c r="A205" s="92">
        <v>2296011</v>
      </c>
      <c r="B205" s="92" t="s">
        <v>968</v>
      </c>
      <c r="C205" s="93">
        <v>0</v>
      </c>
    </row>
    <row r="206" spans="1:3">
      <c r="A206" s="92">
        <v>2296012</v>
      </c>
      <c r="B206" s="92" t="s">
        <v>969</v>
      </c>
      <c r="C206" s="93">
        <v>0</v>
      </c>
    </row>
    <row r="207" spans="1:3">
      <c r="A207" s="92">
        <v>2296013</v>
      </c>
      <c r="B207" s="92" t="s">
        <v>970</v>
      </c>
      <c r="C207" s="93">
        <v>0</v>
      </c>
    </row>
    <row r="208" spans="1:3">
      <c r="A208" s="92">
        <v>2296099</v>
      </c>
      <c r="B208" s="92" t="s">
        <v>971</v>
      </c>
      <c r="C208" s="93">
        <v>0</v>
      </c>
    </row>
    <row r="209" spans="1:3">
      <c r="A209" s="92">
        <v>232</v>
      </c>
      <c r="B209" s="130" t="s">
        <v>674</v>
      </c>
      <c r="C209" s="93">
        <v>0</v>
      </c>
    </row>
    <row r="210" spans="1:3">
      <c r="A210" s="92">
        <v>23204</v>
      </c>
      <c r="B210" s="130" t="s">
        <v>972</v>
      </c>
      <c r="C210" s="93">
        <v>0</v>
      </c>
    </row>
    <row r="211" spans="1:3">
      <c r="A211" s="92">
        <v>2320401</v>
      </c>
      <c r="B211" s="92" t="s">
        <v>973</v>
      </c>
      <c r="C211" s="93">
        <v>0</v>
      </c>
    </row>
    <row r="212" spans="1:3">
      <c r="A212" s="92">
        <v>2320402</v>
      </c>
      <c r="B212" s="92" t="s">
        <v>974</v>
      </c>
      <c r="C212" s="93">
        <v>0</v>
      </c>
    </row>
    <row r="213" spans="1:3">
      <c r="A213" s="92">
        <v>2320405</v>
      </c>
      <c r="B213" s="92" t="s">
        <v>975</v>
      </c>
      <c r="C213" s="93">
        <v>0</v>
      </c>
    </row>
    <row r="214" spans="1:3">
      <c r="A214" s="92">
        <v>2320411</v>
      </c>
      <c r="B214" s="92" t="s">
        <v>976</v>
      </c>
      <c r="C214" s="93">
        <v>0</v>
      </c>
    </row>
    <row r="215" spans="1:3">
      <c r="A215" s="92">
        <v>2320412</v>
      </c>
      <c r="B215" s="92" t="s">
        <v>977</v>
      </c>
      <c r="C215" s="93">
        <v>0</v>
      </c>
    </row>
    <row r="216" spans="1:3">
      <c r="A216" s="92">
        <v>2320413</v>
      </c>
      <c r="B216" s="92" t="s">
        <v>978</v>
      </c>
      <c r="C216" s="93">
        <v>0</v>
      </c>
    </row>
    <row r="217" spans="1:3">
      <c r="A217" s="92">
        <v>2320414</v>
      </c>
      <c r="B217" s="92" t="s">
        <v>979</v>
      </c>
      <c r="C217" s="93">
        <v>0</v>
      </c>
    </row>
    <row r="218" spans="1:3">
      <c r="A218" s="92">
        <v>2320416</v>
      </c>
      <c r="B218" s="92" t="s">
        <v>980</v>
      </c>
      <c r="C218" s="93">
        <v>0</v>
      </c>
    </row>
    <row r="219" spans="1:3">
      <c r="A219" s="92">
        <v>2320417</v>
      </c>
      <c r="B219" s="92" t="s">
        <v>981</v>
      </c>
      <c r="C219" s="93">
        <v>0</v>
      </c>
    </row>
    <row r="220" spans="1:3">
      <c r="A220" s="92">
        <v>2320418</v>
      </c>
      <c r="B220" s="92" t="s">
        <v>982</v>
      </c>
      <c r="C220" s="93">
        <v>0</v>
      </c>
    </row>
    <row r="221" spans="1:3">
      <c r="A221" s="92">
        <v>2320419</v>
      </c>
      <c r="B221" s="92" t="s">
        <v>983</v>
      </c>
      <c r="C221" s="93">
        <v>0</v>
      </c>
    </row>
    <row r="222" spans="1:3">
      <c r="A222" s="92">
        <v>2320420</v>
      </c>
      <c r="B222" s="92" t="s">
        <v>984</v>
      </c>
      <c r="C222" s="93">
        <v>0</v>
      </c>
    </row>
    <row r="223" spans="1:3">
      <c r="A223" s="92">
        <v>2320431</v>
      </c>
      <c r="B223" s="92" t="s">
        <v>985</v>
      </c>
      <c r="C223" s="93">
        <v>0</v>
      </c>
    </row>
    <row r="224" spans="1:3">
      <c r="A224" s="92">
        <v>2320432</v>
      </c>
      <c r="B224" s="92" t="s">
        <v>986</v>
      </c>
      <c r="C224" s="93">
        <v>0</v>
      </c>
    </row>
    <row r="225" spans="1:3">
      <c r="A225" s="92">
        <v>2320433</v>
      </c>
      <c r="B225" s="92" t="s">
        <v>987</v>
      </c>
      <c r="C225" s="93">
        <v>0</v>
      </c>
    </row>
    <row r="226" spans="1:3">
      <c r="A226" s="92">
        <v>2320498</v>
      </c>
      <c r="B226" s="92" t="s">
        <v>988</v>
      </c>
      <c r="C226" s="93">
        <v>0</v>
      </c>
    </row>
    <row r="227" spans="1:3">
      <c r="A227" s="92">
        <v>2320499</v>
      </c>
      <c r="B227" s="92" t="s">
        <v>989</v>
      </c>
      <c r="C227" s="93">
        <v>0</v>
      </c>
    </row>
    <row r="228" spans="1:3">
      <c r="A228" s="92">
        <v>233</v>
      </c>
      <c r="B228" s="130" t="s">
        <v>990</v>
      </c>
      <c r="C228" s="93">
        <v>0</v>
      </c>
    </row>
    <row r="229" spans="1:3">
      <c r="A229" s="92">
        <v>23304</v>
      </c>
      <c r="B229" s="130" t="s">
        <v>991</v>
      </c>
      <c r="C229" s="93">
        <v>0</v>
      </c>
    </row>
    <row r="230" ht="24" spans="1:3">
      <c r="A230" s="92">
        <v>2330401</v>
      </c>
      <c r="B230" s="92" t="s">
        <v>992</v>
      </c>
      <c r="C230" s="93">
        <v>0</v>
      </c>
    </row>
    <row r="231" spans="1:3">
      <c r="A231" s="92">
        <v>2330402</v>
      </c>
      <c r="B231" s="92" t="s">
        <v>993</v>
      </c>
      <c r="C231" s="93">
        <v>0</v>
      </c>
    </row>
    <row r="232" spans="1:3">
      <c r="A232" s="92">
        <v>2330405</v>
      </c>
      <c r="B232" s="92" t="s">
        <v>994</v>
      </c>
      <c r="C232" s="93">
        <v>0</v>
      </c>
    </row>
    <row r="233" spans="1:3">
      <c r="A233" s="92">
        <v>2330411</v>
      </c>
      <c r="B233" s="92" t="s">
        <v>995</v>
      </c>
      <c r="C233" s="93">
        <v>0</v>
      </c>
    </row>
    <row r="234" spans="1:3">
      <c r="A234" s="92">
        <v>2330412</v>
      </c>
      <c r="B234" s="92" t="s">
        <v>996</v>
      </c>
      <c r="C234" s="93">
        <v>0</v>
      </c>
    </row>
    <row r="235" spans="1:3">
      <c r="A235" s="92">
        <v>2330413</v>
      </c>
      <c r="B235" s="92" t="s">
        <v>997</v>
      </c>
      <c r="C235" s="93">
        <v>0</v>
      </c>
    </row>
    <row r="236" spans="1:3">
      <c r="A236" s="92">
        <v>2330414</v>
      </c>
      <c r="B236" s="92" t="s">
        <v>998</v>
      </c>
      <c r="C236" s="93">
        <v>0</v>
      </c>
    </row>
    <row r="237" spans="1:3">
      <c r="A237" s="92">
        <v>2330416</v>
      </c>
      <c r="B237" s="92" t="s">
        <v>999</v>
      </c>
      <c r="C237" s="93">
        <v>0</v>
      </c>
    </row>
    <row r="238" spans="1:3">
      <c r="A238" s="92">
        <v>2330417</v>
      </c>
      <c r="B238" s="92" t="s">
        <v>1000</v>
      </c>
      <c r="C238" s="93">
        <v>0</v>
      </c>
    </row>
    <row r="239" spans="1:3">
      <c r="A239" s="92">
        <v>2330418</v>
      </c>
      <c r="B239" s="92" t="s">
        <v>1001</v>
      </c>
      <c r="C239" s="93">
        <v>0</v>
      </c>
    </row>
    <row r="240" spans="1:3">
      <c r="A240" s="92">
        <v>2330419</v>
      </c>
      <c r="B240" s="92" t="s">
        <v>1002</v>
      </c>
      <c r="C240" s="93">
        <v>0</v>
      </c>
    </row>
    <row r="241" spans="1:3">
      <c r="A241" s="92">
        <v>2330420</v>
      </c>
      <c r="B241" s="92" t="s">
        <v>1003</v>
      </c>
      <c r="C241" s="93">
        <v>0</v>
      </c>
    </row>
    <row r="242" spans="1:3">
      <c r="A242" s="92">
        <v>2330431</v>
      </c>
      <c r="B242" s="92" t="s">
        <v>1004</v>
      </c>
      <c r="C242" s="93">
        <v>0</v>
      </c>
    </row>
    <row r="243" spans="1:3">
      <c r="A243" s="92">
        <v>2330432</v>
      </c>
      <c r="B243" s="92" t="s">
        <v>1005</v>
      </c>
      <c r="C243" s="93">
        <v>0</v>
      </c>
    </row>
    <row r="244" spans="1:3">
      <c r="A244" s="92">
        <v>2330433</v>
      </c>
      <c r="B244" s="92" t="s">
        <v>1006</v>
      </c>
      <c r="C244" s="93">
        <v>0</v>
      </c>
    </row>
    <row r="245" spans="1:3">
      <c r="A245" s="92">
        <v>2330498</v>
      </c>
      <c r="B245" s="92" t="s">
        <v>1007</v>
      </c>
      <c r="C245" s="93">
        <v>0</v>
      </c>
    </row>
    <row r="246" spans="1:3">
      <c r="A246" s="92">
        <v>2330499</v>
      </c>
      <c r="B246" s="92" t="s">
        <v>1008</v>
      </c>
      <c r="C246" s="93">
        <v>0</v>
      </c>
    </row>
  </sheetData>
  <mergeCells count="1">
    <mergeCell ref="A2:C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27</vt:i4>
      </vt:variant>
    </vt:vector>
  </HeadingPairs>
  <TitlesOfParts>
    <vt:vector size="27" baseType="lpstr">
      <vt:lpstr>表一 公共财政收入预算表(草案)</vt:lpstr>
      <vt:lpstr>表二 一般公共预算收入预算表</vt:lpstr>
      <vt:lpstr>表三2023年衡阳市珠晖区一般公共预算支出预算表（草案）</vt:lpstr>
      <vt:lpstr>表四 财政收支平衡表</vt:lpstr>
      <vt:lpstr>表五 一般公共预算本级支出明细表（草案）</vt:lpstr>
      <vt:lpstr>表六 一般公共预算基本支出表</vt:lpstr>
      <vt:lpstr>表七 政府性基金预算收入表</vt:lpstr>
      <vt:lpstr>表八 政府性基金预算支出表</vt:lpstr>
      <vt:lpstr>表九 本级政府性基金预算支出表</vt:lpstr>
      <vt:lpstr>表十 政府性基金转移支付（分项目）</vt:lpstr>
      <vt:lpstr>表十一 政府性基金转移支付（分地区）</vt:lpstr>
      <vt:lpstr>表十二 珠晖区国有资本经营预算收入表</vt:lpstr>
      <vt:lpstr>表十三 国有资本经营预算支出表</vt:lpstr>
      <vt:lpstr>表十四 2023年本级国有资本经营支出表 </vt:lpstr>
      <vt:lpstr>表十五 国有资本经营预算转移支付情况表</vt:lpstr>
      <vt:lpstr>表十六 社会保险基金预算收入表</vt:lpstr>
      <vt:lpstr>表十七 社会保险基金预算支出表</vt:lpstr>
      <vt:lpstr>表十八 社会保险基金预算总表</vt:lpstr>
      <vt:lpstr>表十九 一般公共预算税收返还和转移支付表</vt:lpstr>
      <vt:lpstr>2021及2022年政府一般债务限额、余额及2023年还本付息</vt:lpstr>
      <vt:lpstr>表二十一 2023年衡阳市珠晖区一般债务限额和余额情</vt:lpstr>
      <vt:lpstr>2021及2022年政府专项债务限额、余额及2023年还本付息</vt:lpstr>
      <vt:lpstr>表二十三 2023年衡阳市珠晖区专项债务限额和余额情况表</vt:lpstr>
      <vt:lpstr>表二十四地方债券资金使用安排表</vt:lpstr>
      <vt:lpstr>表二十五债务发行及还本付息情况预算表</vt:lpstr>
      <vt:lpstr>表二十六“三公”经费支出预算表</vt:lpstr>
      <vt:lpstr>表二十七 重点项目绩效目标表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2023-04-17T09:57:00Z</dcterms:created>
  <dcterms:modified xsi:type="dcterms:W3CDTF">2024-08-29T08:09:02Z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2052-12.1.0.17857</vt:lpwstr>
  </property>
  <property fmtid="{D5CDD505-2E9C-101B-9397-08002B2CF9AE}" pid="3" name="ICV">
    <vt:lpwstr>0BCD44F717D14BF6BD3271830B79DC93_13</vt:lpwstr>
  </property>
</Properties>
</file>